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 tabRatio="589"/>
  </bookViews>
  <sheets>
    <sheet name="3" sheetId="4" r:id="rId1"/>
  </sheets>
  <definedNames>
    <definedName name="_xlnm._FilterDatabase" localSheetId="0" hidden="1">'3'!$A$17:$BX$97</definedName>
    <definedName name="_xlnm.Print_Titles" localSheetId="0">'3'!$14:$17</definedName>
    <definedName name="_xlnm.Print_Area" localSheetId="0">'3'!$A$1:$AQ$97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77" i="4" l="1"/>
  <c r="AJ18" i="4"/>
  <c r="P101" i="4" l="1"/>
  <c r="S18" i="4"/>
  <c r="R18" i="4"/>
  <c r="Q18" i="4"/>
  <c r="T18" i="4"/>
  <c r="P105" i="4"/>
  <c r="P104" i="4"/>
  <c r="P103" i="4" l="1"/>
  <c r="P102" i="4"/>
  <c r="P100" i="4"/>
  <c r="P99" i="4"/>
  <c r="P98" i="4"/>
  <c r="P97" i="4"/>
  <c r="P96" i="4"/>
  <c r="P95" i="4"/>
  <c r="P94" i="4"/>
  <c r="S93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P80" i="4"/>
  <c r="P79" i="4"/>
  <c r="P78" i="4"/>
  <c r="P76" i="4"/>
  <c r="P75" i="4"/>
  <c r="P74" i="4"/>
  <c r="P72" i="4"/>
  <c r="P71" i="4"/>
  <c r="P55" i="4"/>
  <c r="P18" i="4" s="1"/>
  <c r="AP75" i="4"/>
  <c r="AP74" i="4"/>
  <c r="AL55" i="4"/>
  <c r="AP55" i="4" l="1"/>
  <c r="AP18" i="4" s="1"/>
  <c r="AP100" i="4"/>
  <c r="AP105" i="4"/>
  <c r="AP104" i="4"/>
  <c r="AP103" i="4"/>
  <c r="AP102" i="4"/>
  <c r="AP99" i="4"/>
  <c r="AP98" i="4"/>
  <c r="AP97" i="4"/>
  <c r="AP96" i="4"/>
  <c r="AP95" i="4"/>
  <c r="AP94" i="4"/>
  <c r="AP92" i="4"/>
  <c r="AP91" i="4"/>
  <c r="AP90" i="4"/>
  <c r="AP89" i="4"/>
  <c r="AP88" i="4"/>
  <c r="AP87" i="4"/>
  <c r="AP85" i="4"/>
  <c r="AP82" i="4"/>
  <c r="AP79" i="4"/>
  <c r="AP78" i="4"/>
  <c r="AP77" i="4"/>
  <c r="AP76" i="4"/>
  <c r="AP72" i="4"/>
  <c r="AP71" i="4"/>
  <c r="AN18" i="4"/>
  <c r="AL18" i="4"/>
  <c r="AH18" i="4"/>
  <c r="AF18" i="4"/>
  <c r="AD18" i="4"/>
  <c r="AB18" i="4"/>
  <c r="AO105" i="4"/>
  <c r="V105" i="4"/>
  <c r="X105" i="4" s="1"/>
  <c r="U105" i="4"/>
  <c r="W105" i="4" s="1"/>
  <c r="AO104" i="4"/>
  <c r="V104" i="4"/>
  <c r="X104" i="4" s="1"/>
  <c r="AO103" i="4"/>
  <c r="V103" i="4"/>
  <c r="X103" i="4" s="1"/>
  <c r="U103" i="4"/>
  <c r="W103" i="4" s="1"/>
  <c r="AO102" i="4"/>
  <c r="U102" i="4"/>
  <c r="W102" i="4" s="1"/>
  <c r="AO101" i="4"/>
  <c r="V101" i="4"/>
  <c r="X101" i="4" s="1"/>
  <c r="U101" i="4"/>
  <c r="W101" i="4" s="1"/>
  <c r="U104" i="4" l="1"/>
  <c r="W104" i="4" s="1"/>
  <c r="V102" i="4"/>
  <c r="X102" i="4" s="1"/>
  <c r="K55" i="4" l="1"/>
  <c r="AI18" i="4" l="1"/>
  <c r="AG18" i="4"/>
  <c r="AE18" i="4"/>
  <c r="N82" i="4" l="1"/>
  <c r="K77" i="4"/>
  <c r="K97" i="4" l="1"/>
  <c r="K96" i="4"/>
  <c r="K95" i="4"/>
  <c r="K88" i="4"/>
  <c r="K87" i="4"/>
  <c r="K86" i="4"/>
  <c r="K85" i="4"/>
  <c r="K82" i="4"/>
  <c r="K80" i="4"/>
  <c r="N80" i="4"/>
  <c r="K76" i="4"/>
  <c r="K75" i="4"/>
  <c r="K74" i="4"/>
  <c r="AO100" i="4"/>
  <c r="AO99" i="4"/>
  <c r="AO98" i="4"/>
  <c r="AO97" i="4"/>
  <c r="AO96" i="4"/>
  <c r="AO95" i="4"/>
  <c r="AO94" i="4"/>
  <c r="AO93" i="4"/>
  <c r="AO92" i="4"/>
  <c r="AO91" i="4"/>
  <c r="AO90" i="4"/>
  <c r="AO89" i="4"/>
  <c r="AO88" i="4"/>
  <c r="AO87" i="4"/>
  <c r="AO86" i="4"/>
  <c r="AO85" i="4"/>
  <c r="AO84" i="4"/>
  <c r="AO83" i="4"/>
  <c r="AO82" i="4"/>
  <c r="AO81" i="4"/>
  <c r="AO80" i="4"/>
  <c r="AO79" i="4"/>
  <c r="AO78" i="4"/>
  <c r="AO77" i="4"/>
  <c r="AO76" i="4"/>
  <c r="AO75" i="4"/>
  <c r="AO74" i="4"/>
  <c r="AO55" i="4" l="1"/>
  <c r="U95" i="4" l="1"/>
  <c r="W95" i="4" s="1"/>
  <c r="V88" i="4"/>
  <c r="X88" i="4" s="1"/>
  <c r="U88" i="4"/>
  <c r="W88" i="4" s="1"/>
  <c r="V87" i="4"/>
  <c r="X87" i="4" s="1"/>
  <c r="U86" i="4"/>
  <c r="W86" i="4" s="1"/>
  <c r="V86" i="4"/>
  <c r="X86" i="4" s="1"/>
  <c r="V95" i="4" l="1"/>
  <c r="X95" i="4" s="1"/>
  <c r="U87" i="4"/>
  <c r="W87" i="4" s="1"/>
  <c r="O18" i="4" l="1"/>
  <c r="AO72" i="4" l="1"/>
  <c r="K72" i="4"/>
  <c r="V72" i="4" s="1"/>
  <c r="X72" i="4" s="1"/>
  <c r="U72" i="4" l="1"/>
  <c r="W72" i="4" s="1"/>
  <c r="L18" i="4"/>
  <c r="N93" i="4"/>
  <c r="N81" i="4"/>
  <c r="N79" i="4"/>
  <c r="N78" i="4"/>
  <c r="AC18" i="4"/>
  <c r="AA18" i="4"/>
  <c r="J18" i="4"/>
  <c r="N18" i="4" l="1"/>
  <c r="K100" i="4"/>
  <c r="K99" i="4"/>
  <c r="K98" i="4"/>
  <c r="U97" i="4" l="1"/>
  <c r="W97" i="4" s="1"/>
  <c r="V97" i="4"/>
  <c r="X97" i="4" s="1"/>
  <c r="V98" i="4"/>
  <c r="X98" i="4" s="1"/>
  <c r="U98" i="4"/>
  <c r="W98" i="4" s="1"/>
  <c r="U99" i="4"/>
  <c r="W99" i="4" s="1"/>
  <c r="V99" i="4"/>
  <c r="X99" i="4" s="1"/>
  <c r="V100" i="4"/>
  <c r="X100" i="4" s="1"/>
  <c r="U100" i="4"/>
  <c r="W100" i="4" s="1"/>
  <c r="K93" i="4"/>
  <c r="M18" i="4"/>
  <c r="V96" i="4" l="1"/>
  <c r="X96" i="4" s="1"/>
  <c r="U96" i="4"/>
  <c r="W96" i="4" s="1"/>
  <c r="V93" i="4"/>
  <c r="X93" i="4" s="1"/>
  <c r="U93" i="4"/>
  <c r="W93" i="4" s="1"/>
  <c r="U55" i="4" l="1"/>
  <c r="K78" i="4"/>
  <c r="V78" i="4" s="1"/>
  <c r="K92" i="4"/>
  <c r="K91" i="4"/>
  <c r="K90" i="4"/>
  <c r="K89" i="4"/>
  <c r="K84" i="4"/>
  <c r="K83" i="4"/>
  <c r="K81" i="4"/>
  <c r="K79" i="4"/>
  <c r="K71" i="4"/>
  <c r="U71" i="4" s="1"/>
  <c r="U90" i="4" l="1"/>
  <c r="W90" i="4" s="1"/>
  <c r="V90" i="4"/>
  <c r="X90" i="4" s="1"/>
  <c r="V80" i="4"/>
  <c r="X80" i="4" s="1"/>
  <c r="U80" i="4"/>
  <c r="W80" i="4" s="1"/>
  <c r="V84" i="4"/>
  <c r="X84" i="4" s="1"/>
  <c r="U84" i="4"/>
  <c r="W84" i="4" s="1"/>
  <c r="V91" i="4"/>
  <c r="X91" i="4" s="1"/>
  <c r="U91" i="4"/>
  <c r="W91" i="4" s="1"/>
  <c r="X78" i="4"/>
  <c r="U78" i="4"/>
  <c r="W78" i="4" s="1"/>
  <c r="U83" i="4"/>
  <c r="W83" i="4" s="1"/>
  <c r="V83" i="4"/>
  <c r="X83" i="4" s="1"/>
  <c r="U81" i="4"/>
  <c r="W81" i="4" s="1"/>
  <c r="V81" i="4"/>
  <c r="X81" i="4" s="1"/>
  <c r="U85" i="4"/>
  <c r="W85" i="4" s="1"/>
  <c r="V85" i="4"/>
  <c r="X85" i="4" s="1"/>
  <c r="V92" i="4"/>
  <c r="X92" i="4" s="1"/>
  <c r="U92" i="4"/>
  <c r="W92" i="4" s="1"/>
  <c r="U79" i="4"/>
  <c r="W79" i="4" s="1"/>
  <c r="V79" i="4"/>
  <c r="X79" i="4" s="1"/>
  <c r="V77" i="4"/>
  <c r="X77" i="4" s="1"/>
  <c r="U77" i="4"/>
  <c r="W77" i="4" s="1"/>
  <c r="V76" i="4"/>
  <c r="X76" i="4" s="1"/>
  <c r="U76" i="4"/>
  <c r="W76" i="4" s="1"/>
  <c r="V82" i="4"/>
  <c r="X82" i="4" s="1"/>
  <c r="U82" i="4"/>
  <c r="W82" i="4" s="1"/>
  <c r="V89" i="4"/>
  <c r="X89" i="4" s="1"/>
  <c r="U89" i="4"/>
  <c r="W89" i="4" s="1"/>
  <c r="V75" i="4"/>
  <c r="X75" i="4" s="1"/>
  <c r="U75" i="4"/>
  <c r="W75" i="4" s="1"/>
  <c r="V74" i="4"/>
  <c r="U74" i="4"/>
  <c r="V71" i="4"/>
  <c r="X71" i="4" s="1"/>
  <c r="K94" i="4" l="1"/>
  <c r="K18" i="4" s="1"/>
  <c r="U18" i="4" s="1"/>
  <c r="W71" i="4"/>
  <c r="U94" i="4" l="1"/>
  <c r="W94" i="4" s="1"/>
  <c r="V94" i="4"/>
  <c r="X94" i="4" s="1"/>
  <c r="AM18" i="4"/>
  <c r="AK18" i="4"/>
  <c r="V18" i="4" l="1"/>
  <c r="AO71" i="4" l="1"/>
  <c r="AO18" i="4" s="1"/>
  <c r="V55" i="4" l="1"/>
  <c r="X55" i="4" s="1"/>
  <c r="W55" i="4"/>
  <c r="W74" i="4" l="1"/>
  <c r="X74" i="4"/>
  <c r="X18" i="4" s="1"/>
  <c r="W18" i="4" l="1"/>
</calcChain>
</file>

<file path=xl/sharedStrings.xml><?xml version="1.0" encoding="utf-8"?>
<sst xmlns="http://schemas.openxmlformats.org/spreadsheetml/2006/main" count="2809" uniqueCount="228">
  <si>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</si>
  <si>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</si>
  <si>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</si>
  <si>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</si>
  <si>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</si>
  <si>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</si>
  <si>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</si>
  <si>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</si>
  <si>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</si>
  <si>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</si>
  <si>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</si>
  <si>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</si>
  <si>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</si>
  <si>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</si>
  <si>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</si>
  <si>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</si>
  <si>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</si>
  <si>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</si>
  <si>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</si>
  <si>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</si>
  <si>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</si>
  <si>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</si>
  <si>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Предложение по корректировке утвержденного плана 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</si>
  <si>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</si>
  <si>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</si>
  <si>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</si>
  <si>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</si>
  <si>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</si>
  <si>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</si>
  <si>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</si>
  <si>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</si>
  <si>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</si>
  <si>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</si>
  <si>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</si>
  <si>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</si>
  <si>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</si>
  <si>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</si>
  <si>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</si>
  <si>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</si>
  <si>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</si>
  <si>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</si>
  <si>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</si>
  <si>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</si>
  <si>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</si>
  <si>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</si>
  <si>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</si>
  <si>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</si>
  <si>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</si>
  <si>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</si>
  <si>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</si>
  <si>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</si>
  <si>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</si>
  <si>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</si>
  <si>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</si>
  <si>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</si>
  <si>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</si>
  <si>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</si>
  <si>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</si>
  <si>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</si>
  <si>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</si>
  <si>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</si>
  <si>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</si>
  <si>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</si>
  <si>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</si>
  <si>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</si>
  <si>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</si>
  <si>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</si>
  <si>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</si>
  <si>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</si>
  <si>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</si>
  <si>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</si>
  <si>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</si>
  <si>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</si>
  <si>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</si>
  <si>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</si>
  <si>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</si>
  <si>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</si>
  <si>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</si>
  <si>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</si>
  <si>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</si>
  <si>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</si>
  <si>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</si>
  <si>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</si>
  <si>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</si>
  <si>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</si>
  <si>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</si>
  <si>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</si>
  <si>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</si>
  <si>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</si>
  <si>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</si>
  <si>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</si>
  <si>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</si>
  <si>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</si>
  <si>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</si>
  <si>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</si>
  <si>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</si>
  <si>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</si>
  <si>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</si>
  <si>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</si>
  <si>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</si>
  <si>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</si>
  <si>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</si>
  <si>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</si>
  <si>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</si>
  <si>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</si>
  <si>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Освоение капитальных вложений в прогнозных ценах соответствующих лет, млн рублей  (без НДС)</t>
  </si>
  <si>
    <t>Иркутская область</t>
  </si>
  <si>
    <t xml:space="preserve">Предложение по корректировке плана 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</si>
  <si>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</si>
  <si>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</si>
  <si>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</si>
  <si>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</si>
  <si>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</si>
  <si>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</si>
  <si>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Модернизация, техническое перевооружение линий электропередачи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</si>
  <si>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</si>
  <si>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</si>
  <si>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</si>
  <si>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</si>
  <si>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</si>
  <si>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</si>
  <si>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</si>
  <si>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</si>
  <si>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</si>
  <si>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</si>
  <si>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</si>
  <si>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</si>
  <si>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</si>
  <si>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</si>
  <si>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1.2.3.2</t>
  </si>
  <si>
    <t>"Установка приборов учета, класс напряжения 6 (10) кВ, всего, в том числе:"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</si>
  <si>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</si>
  <si>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</si>
  <si>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</si>
  <si>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</si>
  <si>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</si>
  <si>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</si>
  <si>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</si>
  <si>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</si>
  <si>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</si>
  <si>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</si>
  <si>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</si>
  <si>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</si>
  <si>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</si>
  <si>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</si>
  <si>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</si>
  <si>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</si>
  <si>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29.7</t>
  </si>
  <si>
    <t>29.8</t>
  </si>
  <si>
    <t>2025 год</t>
  </si>
  <si>
    <t>29.9</t>
  </si>
  <si>
    <t>29.10</t>
  </si>
  <si>
    <t>2026 год</t>
  </si>
  <si>
    <t>29.11</t>
  </si>
  <si>
    <t>29.12</t>
  </si>
  <si>
    <t>2027 год</t>
  </si>
  <si>
    <t>2028 год</t>
  </si>
  <si>
    <t>2029 год</t>
  </si>
  <si>
    <t>2030 год</t>
  </si>
  <si>
    <t xml:space="preserve">
План¹</t>
  </si>
  <si>
    <t>Приложение  № 2</t>
  </si>
  <si>
    <t>к приказу Минэнерго России</t>
  </si>
  <si>
    <t>от «5» мая 2016 г. №380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</si>
  <si>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</si>
  <si>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</si>
  <si>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</si>
  <si>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</si>
  <si>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</si>
  <si>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</si>
  <si>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ОНТМ. Компьютерная техника</t>
  </si>
  <si>
    <t xml:space="preserve">Фактический объем освоения капитальных вложений на 01.01.2024 года, млн рублей 
(без НДС) </t>
  </si>
  <si>
    <t>План на 01.01.2024 года</t>
  </si>
  <si>
    <t>План 
на 01.01.2024 года</t>
  </si>
  <si>
    <t>Предложение по корректировке утвержденного плана 
на 01.01.2024 года</t>
  </si>
  <si>
    <t>Освоение капитальных вложений 2024 года в прогнозных ценах соответствующих лет, млн рублей (без НДС)</t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</si>
  <si>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</si>
  <si>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</si>
  <si>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</si>
  <si>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</si>
  <si>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</si>
  <si>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</si>
  <si>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</si>
  <si>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</si>
  <si>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</si>
  <si>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</si>
  <si>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</si>
  <si>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</si>
  <si>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</si>
  <si>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</si>
  <si>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</si>
  <si>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</si>
  <si>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</si>
  <si>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</si>
  <si>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</si>
  <si>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</si>
  <si>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Строительство ограждения с воротами на территории ТЦ, 
г. Иркутск, ул. Мухиной, 2Г</t>
  </si>
  <si>
    <t>K_19</t>
  </si>
  <si>
    <t>Строительство административного здания и гаража в 
п. Жигалово</t>
  </si>
  <si>
    <t>Строительство административного здания и гаража в 
г. Слюдянка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</si>
  <si>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</si>
  <si>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</si>
  <si>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</si>
  <si>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</si>
  <si>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</si>
  <si>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</si>
  <si>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Реконструкция адм. здания п. Куйтун, ул. К. Маркса, 34б (строительство системы инженерного обеспечения здани)</t>
  </si>
  <si>
    <t>К_25-1</t>
  </si>
  <si>
    <t>К_26-1</t>
  </si>
  <si>
    <t>ОНТМ. Шкаф для Ангарского отделения (1 шт.)</t>
  </si>
  <si>
    <t>Программно-аппаратный комплекс контакт-центра. Инв. №ИЭС000362933. Модернизация 2024 г .</t>
  </si>
  <si>
    <t>K_25</t>
  </si>
  <si>
    <t>K_26</t>
  </si>
  <si>
    <t>K_27</t>
  </si>
  <si>
    <t>K_28</t>
  </si>
  <si>
    <t>Год раскрытия информации: 2025 год</t>
  </si>
  <si>
    <t>Распоряжение Министерства жилищной политики и энергетики Иркутской области №58-538-мр от 30.10.2024 г.</t>
  </si>
  <si>
    <t>Устройство алюминиевых  перегородок на объектах ООО "Иркутскэнергосбыт"</t>
  </si>
  <si>
    <t>Приобретение лицензионного антивирусного ПО, Крипто Про</t>
  </si>
  <si>
    <t>Приобретение помещения в собственность для размещения Братского отделения по адресу: г. Братск, ул. Жукова, 3</t>
  </si>
  <si>
    <t>K_29</t>
  </si>
  <si>
    <t>Система контроля доступа (СКУД) на объектах ООО "Иркутскэнергосбыт"</t>
  </si>
  <si>
    <t>K_30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</si>
  <si>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</si>
  <si>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</si>
  <si>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</si>
  <si>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</si>
  <si>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ОНТМ. 2025 Организационное оснащение офисов</t>
  </si>
  <si>
    <t>K_33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</si>
</sst>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6">
    <xf numFmtId="0" fontId="0" fillId="0" borderId="0"/>
    <xf numFmtId="0" fontId="3" fillId="0" borderId="0"/>
    <xf numFmtId="0" fontId="2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1" borderId="1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20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/>
    <xf numFmtId="9" fontId="9" fillId="0" borderId="0" applyFont="0" applyFill="0" applyBorder="0" applyAlignment="0" applyProtection="0"/>
  </cellStyleXfs>
  <cellXfs count="71">
    <xf numFmtId="0" fontId="0" fillId="0" borderId="0" xfId="0"/>
    <xf numFmtId="2" fontId="3" fillId="0" borderId="22" xfId="2" applyNumberFormat="1" applyFont="1" applyFill="1" applyBorder="1" applyAlignment="1">
      <alignment horizontal="center" vertical="center"/>
    </xf>
    <xf numFmtId="0" fontId="3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/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3" fillId="0" borderId="0" xfId="2" applyNumberFormat="1" applyFont="1" applyFill="1" applyAlignment="1">
      <alignment vertical="top"/>
    </xf>
    <xf numFmtId="0" fontId="5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textRotation="90" wrapText="1"/>
    </xf>
    <xf numFmtId="0" fontId="3" fillId="0" borderId="2" xfId="3" applyNumberFormat="1" applyFont="1" applyFill="1" applyBorder="1" applyAlignment="1">
      <alignment horizontal="center" vertical="center" textRotation="90" wrapText="1"/>
    </xf>
    <xf numFmtId="0" fontId="3" fillId="24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0" xfId="1" applyNumberFormat="1" applyFont="1" applyFill="1"/>
    <xf numFmtId="0" fontId="5" fillId="24" borderId="0" xfId="1" applyNumberFormat="1" applyFont="1" applyFill="1" applyAlignment="1">
      <alignment horizontal="center"/>
    </xf>
    <xf numFmtId="0" fontId="3" fillId="24" borderId="2" xfId="1" applyNumberFormat="1" applyFont="1" applyFill="1" applyBorder="1" applyAlignment="1">
      <alignment horizontal="center" vertical="center" textRotation="90" wrapText="1"/>
    </xf>
    <xf numFmtId="0" fontId="7" fillId="24" borderId="2" xfId="1" applyNumberFormat="1" applyFont="1" applyFill="1" applyBorder="1" applyAlignment="1">
      <alignment horizontal="center" vertical="center" wrapText="1"/>
    </xf>
    <xf numFmtId="2" fontId="3" fillId="24" borderId="22" xfId="2" applyNumberFormat="1" applyFont="1" applyFill="1" applyBorder="1" applyAlignment="1">
      <alignment horizontal="center" vertical="center"/>
    </xf>
    <xf numFmtId="0" fontId="3" fillId="24" borderId="22" xfId="2" applyFont="1" applyFill="1" applyBorder="1" applyAlignment="1">
      <alignment horizontal="left" vertical="center" wrapText="1"/>
    </xf>
    <xf numFmtId="49" fontId="3" fillId="0" borderId="22" xfId="2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167" fontId="3" fillId="0" borderId="22" xfId="2" applyNumberFormat="1" applyFont="1" applyFill="1" applyBorder="1" applyAlignment="1">
      <alignment horizontal="center" vertical="center"/>
    </xf>
    <xf numFmtId="167" fontId="3" fillId="24" borderId="22" xfId="2" applyNumberFormat="1" applyFont="1" applyFill="1" applyBorder="1" applyAlignment="1">
      <alignment horizontal="center" vertical="center"/>
    </xf>
    <xf numFmtId="168" fontId="3" fillId="0" borderId="22" xfId="2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vertical="top"/>
    </xf>
    <xf numFmtId="0" fontId="3" fillId="0" borderId="3" xfId="2" applyNumberFormat="1" applyFont="1" applyFill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right" vertical="top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/>
    <xf numFmtId="0" fontId="33" fillId="0" borderId="6" xfId="0" applyNumberFormat="1" applyFont="1" applyFill="1" applyBorder="1"/>
    <xf numFmtId="0" fontId="7" fillId="0" borderId="7" xfId="1" applyNumberFormat="1" applyFont="1" applyFill="1" applyBorder="1" applyAlignment="1">
      <alignment horizontal="center" vertical="center" wrapText="1"/>
    </xf>
    <xf numFmtId="0" fontId="33" fillId="0" borderId="8" xfId="0" applyNumberFormat="1" applyFont="1" applyFill="1" applyBorder="1"/>
    <xf numFmtId="0" fontId="33" fillId="0" borderId="10" xfId="0" applyNumberFormat="1" applyFont="1" applyFill="1" applyBorder="1"/>
    <xf numFmtId="0" fontId="33" fillId="0" borderId="11" xfId="0" applyNumberFormat="1" applyFont="1" applyFill="1" applyBorder="1"/>
    <xf numFmtId="0" fontId="7" fillId="0" borderId="5" xfId="1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textRotation="90" wrapText="1"/>
    </xf>
    <xf numFmtId="0" fontId="7" fillId="0" borderId="9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7" fillId="24" borderId="3" xfId="1" applyNumberFormat="1" applyFont="1" applyFill="1" applyBorder="1" applyAlignment="1">
      <alignment horizontal="center" vertical="center" wrapText="1"/>
    </xf>
    <xf numFmtId="0" fontId="33" fillId="24" borderId="9" xfId="0" applyNumberFormat="1" applyFont="1" applyFill="1" applyBorder="1"/>
    <xf numFmtId="0" fontId="33" fillId="24" borderId="12" xfId="0" applyNumberFormat="1" applyFont="1" applyFill="1" applyBorder="1"/>
    <xf numFmtId="0" fontId="7" fillId="0" borderId="6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/>
    </xf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horizontal="center" vertical="center"/>
    </xf>
    <xf numFmtId="0" fontId="3" fillId="0" borderId="0" xfId="2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/>
    </xf>
  </cellXfs>
  <cellStyles count="23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230" builtinId="8" hidden="1"/>
    <cellStyle name="Гиперссылка" xfId="232" builtinId="8" hidden="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234"/>
    <cellStyle name="Обычный 12 2" xfId="40"/>
    <cellStyle name="Обычный 2" xfId="1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Открывавшаяся гиперссылка" xfId="231" builtinId="9" hidden="1"/>
    <cellStyle name="Открывавшаяся гиперссылка" xfId="233" builtinId="9" hidden="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Процентный 8" xfId="235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9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105"/>
  <sheetViews>
    <sheetView tabSelected="1" topLeftCell="A6" zoomScale="85" zoomScaleNormal="85" zoomScaleSheetLayoutView="70" zoomScalePageLayoutView="85" workbookViewId="0">
      <pane xSplit="2" ySplit="49" topLeftCell="K55" activePane="bottomRight" state="frozen"/>
      <selection activeCell="A6" sqref="A6"/>
      <selection pane="topRight" activeCell="C6" sqref="C6"/>
      <selection pane="bottomLeft" activeCell="A55" sqref="A55"/>
      <selection pane="bottomRight" activeCell="P55" sqref="P55"/>
    </sheetView>
  </sheetViews>
  <sheetFormatPr defaultColWidth="9.140625" defaultRowHeight="15.75" x14ac:dyDescent="0.25"/>
  <cols>
    <col min="1" max="1" width="12.42578125" style="5" customWidth="1"/>
    <col min="2" max="2" width="69.140625" style="5" customWidth="1"/>
    <col min="3" max="3" width="28.140625" style="5" customWidth="1"/>
    <col min="4" max="4" width="8.7109375" style="5" customWidth="1"/>
    <col min="5" max="5" width="18.140625" style="5" customWidth="1"/>
    <col min="6" max="6" width="14.85546875" style="5" customWidth="1"/>
    <col min="7" max="7" width="18.42578125" style="5" customWidth="1"/>
    <col min="8" max="8" width="18.28515625" style="5" customWidth="1"/>
    <col min="9" max="10" width="21.7109375" style="5" customWidth="1"/>
    <col min="11" max="11" width="16.85546875" style="21" customWidth="1"/>
    <col min="12" max="12" width="13.5703125" style="5" customWidth="1"/>
    <col min="13" max="13" width="18.5703125" style="5" customWidth="1"/>
    <col min="14" max="14" width="16.28515625" style="5" customWidth="1"/>
    <col min="15" max="15" width="16.7109375" style="5" customWidth="1"/>
    <col min="16" max="16" width="12.140625" style="5" customWidth="1"/>
    <col min="17" max="17" width="10.42578125" style="5" customWidth="1"/>
    <col min="18" max="19" width="12.140625" style="5" customWidth="1"/>
    <col min="20" max="20" width="13.5703125" style="5" customWidth="1"/>
    <col min="21" max="21" width="14.28515625" style="5" customWidth="1"/>
    <col min="22" max="22" width="18.28515625" style="5" customWidth="1"/>
    <col min="23" max="23" width="15.85546875" style="5" customWidth="1"/>
    <col min="24" max="24" width="15.42578125" style="5" customWidth="1"/>
    <col min="25" max="25" width="15.85546875" style="5" customWidth="1"/>
    <col min="26" max="26" width="17.42578125" style="5" customWidth="1"/>
    <col min="27" max="27" width="21.42578125" style="5" customWidth="1"/>
    <col min="28" max="28" width="20.42578125" style="5" customWidth="1"/>
    <col min="29" max="42" width="19" style="5" customWidth="1"/>
    <col min="43" max="43" width="71" style="5" hidden="1" customWidth="1"/>
    <col min="44" max="44" width="9.7109375" style="5" customWidth="1"/>
    <col min="45" max="45" width="11.28515625" style="5" customWidth="1"/>
    <col min="46" max="46" width="11.140625" style="5" customWidth="1"/>
    <col min="47" max="47" width="6.85546875" style="5" customWidth="1"/>
    <col min="48" max="48" width="9.42578125" style="5" customWidth="1"/>
    <col min="49" max="49" width="6.42578125" style="5" customWidth="1"/>
    <col min="50" max="50" width="8.42578125" style="5" customWidth="1"/>
    <col min="51" max="51" width="11.42578125" style="5" customWidth="1"/>
    <col min="52" max="52" width="9" style="5" customWidth="1"/>
    <col min="53" max="53" width="7.7109375" style="5" customWidth="1"/>
    <col min="54" max="54" width="10.28515625" style="5" customWidth="1"/>
    <col min="55" max="55" width="7" style="5" customWidth="1"/>
    <col min="56" max="56" width="7.7109375" style="5" customWidth="1"/>
    <col min="57" max="57" width="10.7109375" style="5" customWidth="1"/>
    <col min="58" max="58" width="8.42578125" style="5" customWidth="1"/>
    <col min="59" max="65" width="8.28515625" style="5" customWidth="1"/>
    <col min="66" max="66" width="9.85546875" style="5" customWidth="1"/>
    <col min="67" max="67" width="7" style="5" customWidth="1"/>
    <col min="68" max="68" width="7.85546875" style="5" customWidth="1"/>
    <col min="69" max="69" width="11" style="5" customWidth="1"/>
    <col min="70" max="70" width="7.7109375" style="5" customWidth="1"/>
    <col min="71" max="71" width="8.85546875" style="5" customWidth="1"/>
    <col min="72" max="16384" width="9.140625" style="5"/>
  </cols>
  <sheetData>
    <row r="1" spans="1:76" ht="18.75" x14ac:dyDescent="0.25">
      <c r="AN1" s="65" t="s">
        <v>160</v>
      </c>
      <c r="AO1" s="65"/>
      <c r="AP1" s="65"/>
    </row>
    <row r="2" spans="1:76" ht="18.75" x14ac:dyDescent="0.3">
      <c r="AN2" s="66" t="s">
        <v>161</v>
      </c>
      <c r="AO2" s="66"/>
      <c r="AP2" s="66"/>
    </row>
    <row r="3" spans="1:76" ht="18.75" x14ac:dyDescent="0.3">
      <c r="AN3" s="66" t="s">
        <v>162</v>
      </c>
      <c r="AO3" s="66"/>
      <c r="AP3" s="66"/>
    </row>
    <row r="4" spans="1:76" ht="18.75" x14ac:dyDescent="0.3">
      <c r="A4" s="67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</row>
    <row r="5" spans="1:76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22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32"/>
      <c r="AJ5" s="32"/>
      <c r="AK5" s="32"/>
      <c r="AL5" s="32"/>
      <c r="AM5" s="32"/>
      <c r="AN5" s="32"/>
      <c r="AO5" s="7"/>
      <c r="AP5" s="7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</row>
    <row r="6" spans="1:76" ht="18.75" x14ac:dyDescent="0.25">
      <c r="A6" s="68" t="s">
        <v>131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8"/>
      <c r="AS6" s="8"/>
      <c r="AT6" s="8"/>
      <c r="AU6" s="8"/>
      <c r="AV6" s="8"/>
      <c r="AW6" s="8"/>
      <c r="AX6" s="8"/>
      <c r="AY6" s="8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</row>
    <row r="7" spans="1:76" x14ac:dyDescent="0.25">
      <c r="A7" s="69" t="s">
        <v>133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</row>
    <row r="8" spans="1:76" ht="18.75" customHeight="1" x14ac:dyDescent="0.25">
      <c r="A8" s="69" t="s">
        <v>132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</row>
    <row r="9" spans="1:76" ht="18.75" x14ac:dyDescent="0.3">
      <c r="A9" s="70" t="s">
        <v>214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</row>
    <row r="10" spans="1:76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22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32"/>
      <c r="AJ10" s="32"/>
      <c r="AK10" s="32"/>
      <c r="AL10" s="32"/>
      <c r="AM10" s="32"/>
      <c r="AN10" s="32"/>
      <c r="AO10" s="7"/>
      <c r="AP10" s="7"/>
      <c r="AQ10" s="11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</row>
    <row r="11" spans="1:76" ht="18.75" x14ac:dyDescent="0.3">
      <c r="A11" s="70" t="s">
        <v>215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</row>
    <row r="12" spans="1:76" x14ac:dyDescent="0.25">
      <c r="A12" s="64" t="s">
        <v>134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</row>
    <row r="13" spans="1:76" ht="15.75" customHeigh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8"/>
      <c r="AP13" s="34"/>
    </row>
    <row r="14" spans="1:76" ht="48.75" customHeight="1" x14ac:dyDescent="0.25">
      <c r="A14" s="51" t="s">
        <v>1</v>
      </c>
      <c r="B14" s="51" t="s">
        <v>2</v>
      </c>
      <c r="C14" s="51" t="s">
        <v>3</v>
      </c>
      <c r="D14" s="54" t="s">
        <v>4</v>
      </c>
      <c r="E14" s="54" t="s">
        <v>5</v>
      </c>
      <c r="F14" s="46" t="s">
        <v>6</v>
      </c>
      <c r="G14" s="57"/>
      <c r="H14" s="46" t="s">
        <v>7</v>
      </c>
      <c r="I14" s="57"/>
      <c r="J14" s="60" t="s">
        <v>170</v>
      </c>
      <c r="K14" s="43" t="s">
        <v>8</v>
      </c>
      <c r="L14" s="44"/>
      <c r="M14" s="44"/>
      <c r="N14" s="44"/>
      <c r="O14" s="44"/>
      <c r="P14" s="44"/>
      <c r="Q14" s="44"/>
      <c r="R14" s="44"/>
      <c r="S14" s="44"/>
      <c r="T14" s="45"/>
      <c r="U14" s="43" t="s">
        <v>9</v>
      </c>
      <c r="V14" s="44"/>
      <c r="W14" s="44"/>
      <c r="X14" s="44"/>
      <c r="Y14" s="44"/>
      <c r="Z14" s="45"/>
      <c r="AA14" s="46" t="s">
        <v>174</v>
      </c>
      <c r="AB14" s="47"/>
      <c r="AC14" s="39" t="s">
        <v>105</v>
      </c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40"/>
      <c r="AQ14" s="51" t="s">
        <v>108</v>
      </c>
    </row>
    <row r="15" spans="1:76" ht="66" customHeight="1" x14ac:dyDescent="0.25">
      <c r="A15" s="52"/>
      <c r="B15" s="52"/>
      <c r="C15" s="52"/>
      <c r="D15" s="55"/>
      <c r="E15" s="55"/>
      <c r="F15" s="58"/>
      <c r="G15" s="59"/>
      <c r="H15" s="58"/>
      <c r="I15" s="59"/>
      <c r="J15" s="61"/>
      <c r="K15" s="43" t="s">
        <v>10</v>
      </c>
      <c r="L15" s="44"/>
      <c r="M15" s="44"/>
      <c r="N15" s="44"/>
      <c r="O15" s="45"/>
      <c r="P15" s="43" t="s">
        <v>23</v>
      </c>
      <c r="Q15" s="44"/>
      <c r="R15" s="44"/>
      <c r="S15" s="44"/>
      <c r="T15" s="45"/>
      <c r="U15" s="43" t="s">
        <v>171</v>
      </c>
      <c r="V15" s="63"/>
      <c r="W15" s="43" t="s">
        <v>172</v>
      </c>
      <c r="X15" s="45"/>
      <c r="Y15" s="43" t="s">
        <v>173</v>
      </c>
      <c r="Z15" s="63"/>
      <c r="AA15" s="48"/>
      <c r="AB15" s="49"/>
      <c r="AC15" s="39" t="s">
        <v>149</v>
      </c>
      <c r="AD15" s="40"/>
      <c r="AE15" s="39" t="s">
        <v>152</v>
      </c>
      <c r="AF15" s="40"/>
      <c r="AG15" s="39" t="s">
        <v>155</v>
      </c>
      <c r="AH15" s="40"/>
      <c r="AI15" s="39" t="s">
        <v>156</v>
      </c>
      <c r="AJ15" s="40"/>
      <c r="AK15" s="39" t="s">
        <v>157</v>
      </c>
      <c r="AL15" s="40"/>
      <c r="AM15" s="39" t="s">
        <v>158</v>
      </c>
      <c r="AN15" s="40"/>
      <c r="AO15" s="41" t="s">
        <v>11</v>
      </c>
      <c r="AP15" s="41" t="s">
        <v>12</v>
      </c>
      <c r="AQ15" s="52"/>
    </row>
    <row r="16" spans="1:76" ht="68.25" customHeight="1" x14ac:dyDescent="0.25">
      <c r="A16" s="53"/>
      <c r="B16" s="53"/>
      <c r="C16" s="53"/>
      <c r="D16" s="56"/>
      <c r="E16" s="56"/>
      <c r="F16" s="14" t="s">
        <v>10</v>
      </c>
      <c r="G16" s="14" t="s">
        <v>13</v>
      </c>
      <c r="H16" s="14" t="s">
        <v>14</v>
      </c>
      <c r="I16" s="14" t="s">
        <v>13</v>
      </c>
      <c r="J16" s="62"/>
      <c r="K16" s="23" t="s">
        <v>15</v>
      </c>
      <c r="L16" s="15" t="s">
        <v>16</v>
      </c>
      <c r="M16" s="15" t="s">
        <v>17</v>
      </c>
      <c r="N16" s="16" t="s">
        <v>18</v>
      </c>
      <c r="O16" s="16" t="s">
        <v>19</v>
      </c>
      <c r="P16" s="15" t="s">
        <v>15</v>
      </c>
      <c r="Q16" s="15" t="s">
        <v>16</v>
      </c>
      <c r="R16" s="15" t="s">
        <v>17</v>
      </c>
      <c r="S16" s="16" t="s">
        <v>18</v>
      </c>
      <c r="T16" s="16" t="s">
        <v>19</v>
      </c>
      <c r="U16" s="15" t="s">
        <v>20</v>
      </c>
      <c r="V16" s="15" t="s">
        <v>21</v>
      </c>
      <c r="W16" s="15" t="s">
        <v>20</v>
      </c>
      <c r="X16" s="15" t="s">
        <v>21</v>
      </c>
      <c r="Y16" s="15" t="s">
        <v>20</v>
      </c>
      <c r="Z16" s="15" t="s">
        <v>21</v>
      </c>
      <c r="AA16" s="17" t="s">
        <v>159</v>
      </c>
      <c r="AB16" s="17" t="s">
        <v>22</v>
      </c>
      <c r="AC16" s="17" t="s">
        <v>10</v>
      </c>
      <c r="AD16" s="17" t="s">
        <v>107</v>
      </c>
      <c r="AE16" s="17" t="s">
        <v>10</v>
      </c>
      <c r="AF16" s="17" t="s">
        <v>107</v>
      </c>
      <c r="AG16" s="17" t="s">
        <v>10</v>
      </c>
      <c r="AH16" s="17" t="s">
        <v>107</v>
      </c>
      <c r="AI16" s="17" t="s">
        <v>10</v>
      </c>
      <c r="AJ16" s="17" t="s">
        <v>107</v>
      </c>
      <c r="AK16" s="17" t="s">
        <v>10</v>
      </c>
      <c r="AL16" s="17" t="s">
        <v>107</v>
      </c>
      <c r="AM16" s="17" t="s">
        <v>10</v>
      </c>
      <c r="AN16" s="17" t="s">
        <v>107</v>
      </c>
      <c r="AO16" s="42"/>
      <c r="AP16" s="42"/>
      <c r="AQ16" s="53"/>
    </row>
    <row r="17" spans="1:45" s="20" customFormat="1" ht="19.5" customHeight="1" x14ac:dyDescent="0.25">
      <c r="A17" s="18">
        <v>1</v>
      </c>
      <c r="B17" s="18">
        <v>2</v>
      </c>
      <c r="C17" s="2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24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8">
        <v>23</v>
      </c>
      <c r="X17" s="18">
        <v>24</v>
      </c>
      <c r="Y17" s="18">
        <v>25</v>
      </c>
      <c r="Z17" s="18">
        <v>26</v>
      </c>
      <c r="AA17" s="18">
        <v>27</v>
      </c>
      <c r="AB17" s="18">
        <v>28</v>
      </c>
      <c r="AC17" s="24" t="s">
        <v>24</v>
      </c>
      <c r="AD17" s="18" t="s">
        <v>25</v>
      </c>
      <c r="AE17" s="18" t="s">
        <v>26</v>
      </c>
      <c r="AF17" s="18" t="s">
        <v>27</v>
      </c>
      <c r="AG17" s="18" t="s">
        <v>28</v>
      </c>
      <c r="AH17" s="18" t="s">
        <v>29</v>
      </c>
      <c r="AI17" s="33" t="s">
        <v>147</v>
      </c>
      <c r="AJ17" s="33" t="s">
        <v>148</v>
      </c>
      <c r="AK17" s="33" t="s">
        <v>150</v>
      </c>
      <c r="AL17" s="33" t="s">
        <v>151</v>
      </c>
      <c r="AM17" s="33" t="s">
        <v>153</v>
      </c>
      <c r="AN17" s="33" t="s">
        <v>154</v>
      </c>
      <c r="AO17" s="18">
        <v>30</v>
      </c>
      <c r="AP17" s="18">
        <v>31</v>
      </c>
      <c r="AQ17" s="19">
        <v>32</v>
      </c>
    </row>
    <row r="18" spans="1:45" s="20" customFormat="1" x14ac:dyDescent="0.25">
      <c r="A18" s="3" t="s">
        <v>30</v>
      </c>
      <c r="B18" s="4" t="s">
        <v>31</v>
      </c>
      <c r="C18" s="2" t="s">
        <v>32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29">
        <f>SUM(J55:J91)</f>
        <v>454.45499999999998</v>
      </c>
      <c r="K18" s="30">
        <f>K55+K71+SUM(K74:K100)+K72</f>
        <v>5055.3290000000006</v>
      </c>
      <c r="L18" s="29">
        <f>L55+L71+SUM(L74:L100)</f>
        <v>2.6</v>
      </c>
      <c r="M18" s="29">
        <f>M55+M71+SUM(M74:M100)</f>
        <v>727.31399999999996</v>
      </c>
      <c r="N18" s="29">
        <f>N55+N71+SUM(N74:N100)</f>
        <v>3762.143</v>
      </c>
      <c r="O18" s="29">
        <f>O55+O71+SUM(O74:O100)+O72</f>
        <v>563.27199999999993</v>
      </c>
      <c r="P18" s="29">
        <f>P55+P71+SUM(P74:P105)+P72</f>
        <v>5084.3929999999991</v>
      </c>
      <c r="Q18" s="29">
        <f t="shared" ref="Q18:S18" si="0">Q55+Q71+SUM(Q74:Q105)+Q72</f>
        <v>3.3</v>
      </c>
      <c r="R18" s="29">
        <f t="shared" si="0"/>
        <v>721.31500000000005</v>
      </c>
      <c r="S18" s="29">
        <f t="shared" si="0"/>
        <v>3816.3980000000001</v>
      </c>
      <c r="T18" s="29">
        <f>T55+T71+SUM(T74:T105)+T72</f>
        <v>543.38</v>
      </c>
      <c r="U18" s="29">
        <f>K18-J18</f>
        <v>4600.8740000000007</v>
      </c>
      <c r="V18" s="31">
        <f>K18-J18</f>
        <v>4600.8740000000007</v>
      </c>
      <c r="W18" s="29">
        <f>U18</f>
        <v>4600.8740000000007</v>
      </c>
      <c r="X18" s="31">
        <f>X55+X71+SUM(X74:X100)+X72</f>
        <v>4600.8740000000007</v>
      </c>
      <c r="Y18" s="2" t="s">
        <v>33</v>
      </c>
      <c r="Z18" s="2" t="s">
        <v>33</v>
      </c>
      <c r="AA18" s="29">
        <f>AA55+AA71+SUM(AA74:AA100)</f>
        <v>85.459000000000003</v>
      </c>
      <c r="AB18" s="29">
        <f>AB55+AB71+SUM(AB74:AB105)</f>
        <v>114.36100000000002</v>
      </c>
      <c r="AC18" s="30">
        <f>AC55+AC71+SUM(AC74:AC100)</f>
        <v>293.67200000000003</v>
      </c>
      <c r="AD18" s="30">
        <f>AD55+AD71+SUM(AD74:AD105)</f>
        <v>299.40500000000003</v>
      </c>
      <c r="AE18" s="29">
        <f>AE55+SUM(AE74:AE100)+AE71</f>
        <v>303.79500000000002</v>
      </c>
      <c r="AF18" s="29">
        <f>AF55+SUM(AF74:AF100)+AF71</f>
        <v>324.61699999999996</v>
      </c>
      <c r="AG18" s="29">
        <f>AG55+AG71+SUM(AG74:AG100)+AG72</f>
        <v>317.45099999999996</v>
      </c>
      <c r="AH18" s="29">
        <f>AH55+AH71+SUM(AH74:AH100)+AH72</f>
        <v>341.50299999999999</v>
      </c>
      <c r="AI18" s="29">
        <f>AI55+SUM(AI74:AI100)</f>
        <v>340.27800000000002</v>
      </c>
      <c r="AJ18" s="29">
        <f>AJ55+SUM(AJ74:AJ100)</f>
        <v>363.01</v>
      </c>
      <c r="AK18" s="29">
        <f t="shared" ref="AK18:AM18" si="1">AK55</f>
        <v>1026.4870000000001</v>
      </c>
      <c r="AL18" s="29">
        <f>AL55</f>
        <v>1026.982</v>
      </c>
      <c r="AM18" s="29">
        <f t="shared" si="1"/>
        <v>2233.732</v>
      </c>
      <c r="AN18" s="29">
        <f>AN55</f>
        <v>2160.06</v>
      </c>
      <c r="AO18" s="29">
        <f>AO55+SUM(AO74:AO100)+AO71+AO72</f>
        <v>4515.415</v>
      </c>
      <c r="AP18" s="29">
        <f>AP55+SUM(AP74:AP105)+AP71+AP72</f>
        <v>4515.5769999999993</v>
      </c>
      <c r="AQ18" s="2" t="s">
        <v>33</v>
      </c>
      <c r="AS18" s="37"/>
    </row>
    <row r="19" spans="1:45" s="20" customFormat="1" ht="78.75" hidden="1" customHeight="1" x14ac:dyDescent="0.25">
      <c r="A19" s="3" t="s">
        <v>34</v>
      </c>
      <c r="B19" s="4" t="s">
        <v>35</v>
      </c>
      <c r="C19" s="2" t="s">
        <v>32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1" t="s">
        <v>33</v>
      </c>
      <c r="K19" s="25" t="s">
        <v>33</v>
      </c>
      <c r="L19" s="1" t="s">
        <v>33</v>
      </c>
      <c r="M19" s="1" t="s">
        <v>33</v>
      </c>
      <c r="N19" s="1" t="s">
        <v>33</v>
      </c>
      <c r="O19" s="1" t="s">
        <v>33</v>
      </c>
      <c r="P19" s="2" t="s">
        <v>33</v>
      </c>
      <c r="Q19" s="2" t="s">
        <v>33</v>
      </c>
      <c r="R19" s="2" t="s">
        <v>33</v>
      </c>
      <c r="S19" s="2" t="s">
        <v>33</v>
      </c>
      <c r="T19" s="2" t="s">
        <v>33</v>
      </c>
      <c r="U19" s="1" t="s">
        <v>33</v>
      </c>
      <c r="V19" s="1" t="s">
        <v>33</v>
      </c>
      <c r="W19" s="29" t="s">
        <v>33</v>
      </c>
      <c r="X19" s="31" t="s">
        <v>33</v>
      </c>
      <c r="Y19" s="2" t="s">
        <v>33</v>
      </c>
      <c r="Z19" s="2" t="s">
        <v>33</v>
      </c>
      <c r="AA19" s="1" t="s">
        <v>33</v>
      </c>
      <c r="AB19" s="1" t="s">
        <v>33</v>
      </c>
      <c r="AC19" s="30" t="s">
        <v>33</v>
      </c>
      <c r="AD19" s="1" t="s">
        <v>33</v>
      </c>
      <c r="AE19" s="29" t="s">
        <v>33</v>
      </c>
      <c r="AF19" s="1" t="s">
        <v>33</v>
      </c>
      <c r="AG19" s="31" t="s">
        <v>33</v>
      </c>
      <c r="AH19" s="1" t="s">
        <v>33</v>
      </c>
      <c r="AI19" s="31" t="s">
        <v>33</v>
      </c>
      <c r="AJ19" s="1" t="s">
        <v>33</v>
      </c>
      <c r="AK19" s="31" t="s">
        <v>33</v>
      </c>
      <c r="AL19" s="29" t="s">
        <v>33</v>
      </c>
      <c r="AM19" s="31" t="s">
        <v>33</v>
      </c>
      <c r="AN19" s="29" t="s">
        <v>33</v>
      </c>
      <c r="AO19" s="29" t="s">
        <v>33</v>
      </c>
      <c r="AP19" s="1" t="s">
        <v>33</v>
      </c>
      <c r="AQ19" s="2" t="s">
        <v>33</v>
      </c>
    </row>
    <row r="20" spans="1:45" s="20" customFormat="1" ht="15.75" hidden="1" customHeight="1" x14ac:dyDescent="0.25">
      <c r="A20" s="3" t="s">
        <v>41</v>
      </c>
      <c r="B20" s="4" t="s">
        <v>36</v>
      </c>
      <c r="C20" s="2" t="s">
        <v>32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1" t="s">
        <v>33</v>
      </c>
      <c r="K20" s="25" t="s">
        <v>33</v>
      </c>
      <c r="L20" s="1" t="s">
        <v>33</v>
      </c>
      <c r="M20" s="1" t="s">
        <v>33</v>
      </c>
      <c r="N20" s="1" t="s">
        <v>33</v>
      </c>
      <c r="O20" s="1" t="s">
        <v>33</v>
      </c>
      <c r="P20" s="2" t="s">
        <v>33</v>
      </c>
      <c r="Q20" s="2" t="s">
        <v>33</v>
      </c>
      <c r="R20" s="2" t="s">
        <v>33</v>
      </c>
      <c r="S20" s="2" t="s">
        <v>33</v>
      </c>
      <c r="T20" s="2" t="s">
        <v>33</v>
      </c>
      <c r="U20" s="1" t="s">
        <v>33</v>
      </c>
      <c r="V20" s="1" t="s">
        <v>33</v>
      </c>
      <c r="W20" s="29" t="s">
        <v>33</v>
      </c>
      <c r="X20" s="31" t="s">
        <v>33</v>
      </c>
      <c r="Y20" s="2" t="s">
        <v>33</v>
      </c>
      <c r="Z20" s="2" t="s">
        <v>33</v>
      </c>
      <c r="AA20" s="1" t="s">
        <v>33</v>
      </c>
      <c r="AB20" s="1" t="s">
        <v>33</v>
      </c>
      <c r="AC20" s="30" t="s">
        <v>33</v>
      </c>
      <c r="AD20" s="1" t="s">
        <v>33</v>
      </c>
      <c r="AE20" s="29" t="s">
        <v>33</v>
      </c>
      <c r="AF20" s="1" t="s">
        <v>33</v>
      </c>
      <c r="AG20" s="31" t="s">
        <v>33</v>
      </c>
      <c r="AH20" s="1" t="s">
        <v>33</v>
      </c>
      <c r="AI20" s="31" t="s">
        <v>33</v>
      </c>
      <c r="AJ20" s="1" t="s">
        <v>33</v>
      </c>
      <c r="AK20" s="31" t="s">
        <v>33</v>
      </c>
      <c r="AL20" s="29" t="s">
        <v>33</v>
      </c>
      <c r="AM20" s="31" t="s">
        <v>33</v>
      </c>
      <c r="AN20" s="29" t="s">
        <v>33</v>
      </c>
      <c r="AO20" s="29" t="s">
        <v>33</v>
      </c>
      <c r="AP20" s="1" t="s">
        <v>33</v>
      </c>
      <c r="AQ20" s="2" t="s">
        <v>33</v>
      </c>
    </row>
    <row r="21" spans="1:45" s="20" customFormat="1" ht="31.5" hidden="1" customHeight="1" x14ac:dyDescent="0.25">
      <c r="A21" s="3" t="s">
        <v>42</v>
      </c>
      <c r="B21" s="4" t="s">
        <v>37</v>
      </c>
      <c r="C21" s="2" t="s">
        <v>32</v>
      </c>
      <c r="D21" s="2" t="s">
        <v>33</v>
      </c>
      <c r="E21" s="2" t="s">
        <v>33</v>
      </c>
      <c r="F21" s="2" t="s">
        <v>33</v>
      </c>
      <c r="G21" s="2" t="s">
        <v>33</v>
      </c>
      <c r="H21" s="2" t="s">
        <v>33</v>
      </c>
      <c r="I21" s="2" t="s">
        <v>33</v>
      </c>
      <c r="J21" s="1" t="s">
        <v>33</v>
      </c>
      <c r="K21" s="25" t="s">
        <v>33</v>
      </c>
      <c r="L21" s="1" t="s">
        <v>33</v>
      </c>
      <c r="M21" s="1" t="s">
        <v>33</v>
      </c>
      <c r="N21" s="1" t="s">
        <v>33</v>
      </c>
      <c r="O21" s="1" t="s">
        <v>33</v>
      </c>
      <c r="P21" s="2" t="s">
        <v>33</v>
      </c>
      <c r="Q21" s="2" t="s">
        <v>33</v>
      </c>
      <c r="R21" s="2" t="s">
        <v>33</v>
      </c>
      <c r="S21" s="2" t="s">
        <v>33</v>
      </c>
      <c r="T21" s="2" t="s">
        <v>33</v>
      </c>
      <c r="U21" s="1" t="s">
        <v>33</v>
      </c>
      <c r="V21" s="1" t="s">
        <v>33</v>
      </c>
      <c r="W21" s="29" t="s">
        <v>33</v>
      </c>
      <c r="X21" s="31" t="s">
        <v>33</v>
      </c>
      <c r="Y21" s="2" t="s">
        <v>33</v>
      </c>
      <c r="Z21" s="2" t="s">
        <v>33</v>
      </c>
      <c r="AA21" s="1" t="s">
        <v>33</v>
      </c>
      <c r="AB21" s="1" t="s">
        <v>33</v>
      </c>
      <c r="AC21" s="30" t="s">
        <v>33</v>
      </c>
      <c r="AD21" s="1" t="s">
        <v>33</v>
      </c>
      <c r="AE21" s="29" t="s">
        <v>33</v>
      </c>
      <c r="AF21" s="1" t="s">
        <v>33</v>
      </c>
      <c r="AG21" s="31" t="s">
        <v>33</v>
      </c>
      <c r="AH21" s="1" t="s">
        <v>33</v>
      </c>
      <c r="AI21" s="31" t="s">
        <v>33</v>
      </c>
      <c r="AJ21" s="1" t="s">
        <v>33</v>
      </c>
      <c r="AK21" s="31" t="s">
        <v>33</v>
      </c>
      <c r="AL21" s="29" t="s">
        <v>33</v>
      </c>
      <c r="AM21" s="31" t="s">
        <v>33</v>
      </c>
      <c r="AN21" s="29" t="s">
        <v>33</v>
      </c>
      <c r="AO21" s="29" t="s">
        <v>33</v>
      </c>
      <c r="AP21" s="1" t="s">
        <v>33</v>
      </c>
      <c r="AQ21" s="2" t="s">
        <v>33</v>
      </c>
    </row>
    <row r="22" spans="1:45" s="20" customFormat="1" ht="63" hidden="1" customHeight="1" x14ac:dyDescent="0.25">
      <c r="A22" s="3" t="s">
        <v>43</v>
      </c>
      <c r="B22" s="4" t="s">
        <v>38</v>
      </c>
      <c r="C22" s="2" t="s">
        <v>32</v>
      </c>
      <c r="D22" s="2" t="s">
        <v>33</v>
      </c>
      <c r="E22" s="2" t="s">
        <v>33</v>
      </c>
      <c r="F22" s="2" t="s">
        <v>33</v>
      </c>
      <c r="G22" s="2" t="s">
        <v>33</v>
      </c>
      <c r="H22" s="2" t="s">
        <v>33</v>
      </c>
      <c r="I22" s="2" t="s">
        <v>33</v>
      </c>
      <c r="J22" s="1" t="s">
        <v>33</v>
      </c>
      <c r="K22" s="25" t="s">
        <v>33</v>
      </c>
      <c r="L22" s="1" t="s">
        <v>33</v>
      </c>
      <c r="M22" s="1" t="s">
        <v>33</v>
      </c>
      <c r="N22" s="1" t="s">
        <v>33</v>
      </c>
      <c r="O22" s="1" t="s">
        <v>33</v>
      </c>
      <c r="P22" s="2" t="s">
        <v>33</v>
      </c>
      <c r="Q22" s="2" t="s">
        <v>33</v>
      </c>
      <c r="R22" s="2" t="s">
        <v>33</v>
      </c>
      <c r="S22" s="2" t="s">
        <v>33</v>
      </c>
      <c r="T22" s="2" t="s">
        <v>33</v>
      </c>
      <c r="U22" s="1" t="s">
        <v>33</v>
      </c>
      <c r="V22" s="1" t="s">
        <v>33</v>
      </c>
      <c r="W22" s="29" t="s">
        <v>33</v>
      </c>
      <c r="X22" s="31" t="s">
        <v>33</v>
      </c>
      <c r="Y22" s="2" t="s">
        <v>33</v>
      </c>
      <c r="Z22" s="2" t="s">
        <v>33</v>
      </c>
      <c r="AA22" s="1" t="s">
        <v>33</v>
      </c>
      <c r="AB22" s="1" t="s">
        <v>33</v>
      </c>
      <c r="AC22" s="30" t="s">
        <v>33</v>
      </c>
      <c r="AD22" s="1" t="s">
        <v>33</v>
      </c>
      <c r="AE22" s="29" t="s">
        <v>33</v>
      </c>
      <c r="AF22" s="1" t="s">
        <v>33</v>
      </c>
      <c r="AG22" s="31" t="s">
        <v>33</v>
      </c>
      <c r="AH22" s="1" t="s">
        <v>33</v>
      </c>
      <c r="AI22" s="31" t="s">
        <v>33</v>
      </c>
      <c r="AJ22" s="1" t="s">
        <v>33</v>
      </c>
      <c r="AK22" s="31" t="s">
        <v>33</v>
      </c>
      <c r="AL22" s="29" t="s">
        <v>33</v>
      </c>
      <c r="AM22" s="31" t="s">
        <v>33</v>
      </c>
      <c r="AN22" s="29" t="s">
        <v>33</v>
      </c>
      <c r="AO22" s="29" t="s">
        <v>33</v>
      </c>
      <c r="AP22" s="1" t="s">
        <v>33</v>
      </c>
      <c r="AQ22" s="2" t="s">
        <v>33</v>
      </c>
    </row>
    <row r="23" spans="1:45" s="20" customFormat="1" ht="31.5" hidden="1" customHeight="1" x14ac:dyDescent="0.25">
      <c r="A23" s="3" t="s">
        <v>109</v>
      </c>
      <c r="B23" s="4" t="s">
        <v>39</v>
      </c>
      <c r="C23" s="2" t="s">
        <v>32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1" t="s">
        <v>33</v>
      </c>
      <c r="K23" s="25" t="s">
        <v>33</v>
      </c>
      <c r="L23" s="1" t="s">
        <v>33</v>
      </c>
      <c r="M23" s="1" t="s">
        <v>33</v>
      </c>
      <c r="N23" s="1" t="s">
        <v>33</v>
      </c>
      <c r="O23" s="1" t="s">
        <v>33</v>
      </c>
      <c r="P23" s="2" t="s">
        <v>33</v>
      </c>
      <c r="Q23" s="2" t="s">
        <v>33</v>
      </c>
      <c r="R23" s="2" t="s">
        <v>33</v>
      </c>
      <c r="S23" s="2" t="s">
        <v>33</v>
      </c>
      <c r="T23" s="2" t="s">
        <v>33</v>
      </c>
      <c r="U23" s="1" t="s">
        <v>33</v>
      </c>
      <c r="V23" s="1" t="s">
        <v>33</v>
      </c>
      <c r="W23" s="29" t="s">
        <v>33</v>
      </c>
      <c r="X23" s="31" t="s">
        <v>33</v>
      </c>
      <c r="Y23" s="2" t="s">
        <v>33</v>
      </c>
      <c r="Z23" s="2" t="s">
        <v>33</v>
      </c>
      <c r="AA23" s="1" t="s">
        <v>33</v>
      </c>
      <c r="AB23" s="1" t="s">
        <v>33</v>
      </c>
      <c r="AC23" s="30" t="s">
        <v>33</v>
      </c>
      <c r="AD23" s="1" t="s">
        <v>33</v>
      </c>
      <c r="AE23" s="29" t="s">
        <v>33</v>
      </c>
      <c r="AF23" s="1" t="s">
        <v>33</v>
      </c>
      <c r="AG23" s="31" t="s">
        <v>33</v>
      </c>
      <c r="AH23" s="1" t="s">
        <v>33</v>
      </c>
      <c r="AI23" s="31" t="s">
        <v>33</v>
      </c>
      <c r="AJ23" s="1" t="s">
        <v>33</v>
      </c>
      <c r="AK23" s="31" t="s">
        <v>33</v>
      </c>
      <c r="AL23" s="29" t="s">
        <v>33</v>
      </c>
      <c r="AM23" s="31" t="s">
        <v>33</v>
      </c>
      <c r="AN23" s="29" t="s">
        <v>33</v>
      </c>
      <c r="AO23" s="29" t="s">
        <v>33</v>
      </c>
      <c r="AP23" s="1" t="s">
        <v>33</v>
      </c>
      <c r="AQ23" s="2" t="s">
        <v>33</v>
      </c>
    </row>
    <row r="24" spans="1:45" s="20" customFormat="1" ht="47.25" hidden="1" customHeight="1" x14ac:dyDescent="0.25">
      <c r="A24" s="3" t="s">
        <v>110</v>
      </c>
      <c r="B24" s="4" t="s">
        <v>40</v>
      </c>
      <c r="C24" s="2" t="s">
        <v>32</v>
      </c>
      <c r="D24" s="2" t="s">
        <v>33</v>
      </c>
      <c r="E24" s="2" t="s">
        <v>33</v>
      </c>
      <c r="F24" s="2" t="s">
        <v>33</v>
      </c>
      <c r="G24" s="2" t="s">
        <v>33</v>
      </c>
      <c r="H24" s="2" t="s">
        <v>33</v>
      </c>
      <c r="I24" s="2" t="s">
        <v>33</v>
      </c>
      <c r="J24" s="1" t="s">
        <v>33</v>
      </c>
      <c r="K24" s="25" t="s">
        <v>33</v>
      </c>
      <c r="L24" s="1" t="s">
        <v>33</v>
      </c>
      <c r="M24" s="1" t="s">
        <v>33</v>
      </c>
      <c r="N24" s="1" t="s">
        <v>33</v>
      </c>
      <c r="O24" s="1" t="s">
        <v>33</v>
      </c>
      <c r="P24" s="2" t="s">
        <v>33</v>
      </c>
      <c r="Q24" s="2" t="s">
        <v>33</v>
      </c>
      <c r="R24" s="2" t="s">
        <v>33</v>
      </c>
      <c r="S24" s="2" t="s">
        <v>33</v>
      </c>
      <c r="T24" s="2" t="s">
        <v>33</v>
      </c>
      <c r="U24" s="1" t="s">
        <v>33</v>
      </c>
      <c r="V24" s="1" t="s">
        <v>33</v>
      </c>
      <c r="W24" s="29" t="s">
        <v>33</v>
      </c>
      <c r="X24" s="31" t="s">
        <v>33</v>
      </c>
      <c r="Y24" s="2" t="s">
        <v>33</v>
      </c>
      <c r="Z24" s="2" t="s">
        <v>33</v>
      </c>
      <c r="AA24" s="1" t="s">
        <v>33</v>
      </c>
      <c r="AB24" s="1" t="s">
        <v>33</v>
      </c>
      <c r="AC24" s="30" t="s">
        <v>33</v>
      </c>
      <c r="AD24" s="1" t="s">
        <v>33</v>
      </c>
      <c r="AE24" s="29" t="s">
        <v>33</v>
      </c>
      <c r="AF24" s="1" t="s">
        <v>33</v>
      </c>
      <c r="AG24" s="31" t="s">
        <v>33</v>
      </c>
      <c r="AH24" s="1" t="s">
        <v>33</v>
      </c>
      <c r="AI24" s="31" t="s">
        <v>33</v>
      </c>
      <c r="AJ24" s="1" t="s">
        <v>33</v>
      </c>
      <c r="AK24" s="31" t="s">
        <v>33</v>
      </c>
      <c r="AL24" s="29" t="s">
        <v>33</v>
      </c>
      <c r="AM24" s="31" t="s">
        <v>33</v>
      </c>
      <c r="AN24" s="29" t="s">
        <v>33</v>
      </c>
      <c r="AO24" s="29" t="s">
        <v>33</v>
      </c>
      <c r="AP24" s="1" t="s">
        <v>33</v>
      </c>
      <c r="AQ24" s="2" t="s">
        <v>33</v>
      </c>
    </row>
    <row r="25" spans="1:45" s="20" customFormat="1" ht="15.75" hidden="1" customHeight="1" x14ac:dyDescent="0.25">
      <c r="A25" s="3" t="s">
        <v>44</v>
      </c>
      <c r="B25" s="4" t="s">
        <v>106</v>
      </c>
      <c r="C25" s="2" t="s">
        <v>32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1" t="s">
        <v>33</v>
      </c>
      <c r="K25" s="25" t="s">
        <v>33</v>
      </c>
      <c r="L25" s="1" t="s">
        <v>33</v>
      </c>
      <c r="M25" s="1" t="s">
        <v>33</v>
      </c>
      <c r="N25" s="1" t="s">
        <v>33</v>
      </c>
      <c r="O25" s="1" t="s">
        <v>33</v>
      </c>
      <c r="P25" s="2" t="s">
        <v>33</v>
      </c>
      <c r="Q25" s="2" t="s">
        <v>33</v>
      </c>
      <c r="R25" s="2" t="s">
        <v>33</v>
      </c>
      <c r="S25" s="2" t="s">
        <v>33</v>
      </c>
      <c r="T25" s="2" t="s">
        <v>33</v>
      </c>
      <c r="U25" s="1" t="s">
        <v>33</v>
      </c>
      <c r="V25" s="1" t="s">
        <v>33</v>
      </c>
      <c r="W25" s="29" t="s">
        <v>33</v>
      </c>
      <c r="X25" s="31" t="s">
        <v>33</v>
      </c>
      <c r="Y25" s="2" t="s">
        <v>33</v>
      </c>
      <c r="Z25" s="2" t="s">
        <v>33</v>
      </c>
      <c r="AA25" s="1" t="s">
        <v>33</v>
      </c>
      <c r="AB25" s="1" t="s">
        <v>33</v>
      </c>
      <c r="AC25" s="30" t="s">
        <v>33</v>
      </c>
      <c r="AD25" s="1" t="s">
        <v>33</v>
      </c>
      <c r="AE25" s="29" t="s">
        <v>33</v>
      </c>
      <c r="AF25" s="1" t="s">
        <v>33</v>
      </c>
      <c r="AG25" s="31" t="s">
        <v>33</v>
      </c>
      <c r="AH25" s="1" t="s">
        <v>33</v>
      </c>
      <c r="AI25" s="31" t="s">
        <v>33</v>
      </c>
      <c r="AJ25" s="1" t="s">
        <v>33</v>
      </c>
      <c r="AK25" s="31" t="s">
        <v>33</v>
      </c>
      <c r="AL25" s="29" t="s">
        <v>33</v>
      </c>
      <c r="AM25" s="31" t="s">
        <v>33</v>
      </c>
      <c r="AN25" s="29" t="s">
        <v>33</v>
      </c>
      <c r="AO25" s="29" t="s">
        <v>33</v>
      </c>
      <c r="AP25" s="1" t="s">
        <v>33</v>
      </c>
      <c r="AQ25" s="2" t="s">
        <v>33</v>
      </c>
    </row>
    <row r="26" spans="1:45" s="20" customFormat="1" ht="47.25" hidden="1" customHeight="1" x14ac:dyDescent="0.25">
      <c r="A26" s="3" t="s">
        <v>45</v>
      </c>
      <c r="B26" s="4" t="s">
        <v>111</v>
      </c>
      <c r="C26" s="2" t="s">
        <v>32</v>
      </c>
      <c r="D26" s="2" t="s">
        <v>33</v>
      </c>
      <c r="E26" s="2" t="s">
        <v>33</v>
      </c>
      <c r="F26" s="2" t="s">
        <v>33</v>
      </c>
      <c r="G26" s="2" t="s">
        <v>33</v>
      </c>
      <c r="H26" s="2" t="s">
        <v>33</v>
      </c>
      <c r="I26" s="2" t="s">
        <v>33</v>
      </c>
      <c r="J26" s="1" t="s">
        <v>33</v>
      </c>
      <c r="K26" s="25" t="s">
        <v>33</v>
      </c>
      <c r="L26" s="1" t="s">
        <v>33</v>
      </c>
      <c r="M26" s="1" t="s">
        <v>33</v>
      </c>
      <c r="N26" s="1" t="s">
        <v>33</v>
      </c>
      <c r="O26" s="1" t="s">
        <v>33</v>
      </c>
      <c r="P26" s="2" t="s">
        <v>33</v>
      </c>
      <c r="Q26" s="2" t="s">
        <v>33</v>
      </c>
      <c r="R26" s="2" t="s">
        <v>33</v>
      </c>
      <c r="S26" s="2" t="s">
        <v>33</v>
      </c>
      <c r="T26" s="2" t="s">
        <v>33</v>
      </c>
      <c r="U26" s="1" t="s">
        <v>33</v>
      </c>
      <c r="V26" s="1" t="s">
        <v>33</v>
      </c>
      <c r="W26" s="29" t="s">
        <v>33</v>
      </c>
      <c r="X26" s="31" t="s">
        <v>33</v>
      </c>
      <c r="Y26" s="2" t="s">
        <v>33</v>
      </c>
      <c r="Z26" s="2" t="s">
        <v>33</v>
      </c>
      <c r="AA26" s="1" t="s">
        <v>33</v>
      </c>
      <c r="AB26" s="1" t="s">
        <v>33</v>
      </c>
      <c r="AC26" s="30" t="s">
        <v>33</v>
      </c>
      <c r="AD26" s="1" t="s">
        <v>33</v>
      </c>
      <c r="AE26" s="29" t="s">
        <v>33</v>
      </c>
      <c r="AF26" s="1" t="s">
        <v>33</v>
      </c>
      <c r="AG26" s="31" t="s">
        <v>33</v>
      </c>
      <c r="AH26" s="1" t="s">
        <v>33</v>
      </c>
      <c r="AI26" s="31" t="s">
        <v>33</v>
      </c>
      <c r="AJ26" s="1" t="s">
        <v>33</v>
      </c>
      <c r="AK26" s="31" t="s">
        <v>33</v>
      </c>
      <c r="AL26" s="29" t="s">
        <v>33</v>
      </c>
      <c r="AM26" s="31" t="s">
        <v>33</v>
      </c>
      <c r="AN26" s="29" t="s">
        <v>33</v>
      </c>
      <c r="AO26" s="29" t="s">
        <v>33</v>
      </c>
      <c r="AP26" s="1" t="s">
        <v>33</v>
      </c>
      <c r="AQ26" s="2" t="s">
        <v>33</v>
      </c>
    </row>
    <row r="27" spans="1:45" s="20" customFormat="1" ht="31.5" hidden="1" customHeight="1" x14ac:dyDescent="0.25">
      <c r="A27" s="3" t="s">
        <v>46</v>
      </c>
      <c r="B27" s="4" t="s">
        <v>48</v>
      </c>
      <c r="C27" s="2" t="s">
        <v>32</v>
      </c>
      <c r="D27" s="2" t="s">
        <v>33</v>
      </c>
      <c r="E27" s="2" t="s">
        <v>33</v>
      </c>
      <c r="F27" s="2" t="s">
        <v>33</v>
      </c>
      <c r="G27" s="2" t="s">
        <v>33</v>
      </c>
      <c r="H27" s="2" t="s">
        <v>33</v>
      </c>
      <c r="I27" s="2" t="s">
        <v>33</v>
      </c>
      <c r="J27" s="1" t="s">
        <v>33</v>
      </c>
      <c r="K27" s="25" t="s">
        <v>33</v>
      </c>
      <c r="L27" s="1" t="s">
        <v>33</v>
      </c>
      <c r="M27" s="1" t="s">
        <v>33</v>
      </c>
      <c r="N27" s="1" t="s">
        <v>33</v>
      </c>
      <c r="O27" s="1" t="s">
        <v>33</v>
      </c>
      <c r="P27" s="2" t="s">
        <v>33</v>
      </c>
      <c r="Q27" s="2" t="s">
        <v>33</v>
      </c>
      <c r="R27" s="2" t="s">
        <v>33</v>
      </c>
      <c r="S27" s="2" t="s">
        <v>33</v>
      </c>
      <c r="T27" s="2" t="s">
        <v>33</v>
      </c>
      <c r="U27" s="1" t="s">
        <v>33</v>
      </c>
      <c r="V27" s="1" t="s">
        <v>33</v>
      </c>
      <c r="W27" s="29" t="s">
        <v>33</v>
      </c>
      <c r="X27" s="31" t="s">
        <v>33</v>
      </c>
      <c r="Y27" s="2" t="s">
        <v>33</v>
      </c>
      <c r="Z27" s="2" t="s">
        <v>33</v>
      </c>
      <c r="AA27" s="1" t="s">
        <v>33</v>
      </c>
      <c r="AB27" s="1" t="s">
        <v>33</v>
      </c>
      <c r="AC27" s="30" t="s">
        <v>33</v>
      </c>
      <c r="AD27" s="1" t="s">
        <v>33</v>
      </c>
      <c r="AE27" s="29" t="s">
        <v>33</v>
      </c>
      <c r="AF27" s="1" t="s">
        <v>33</v>
      </c>
      <c r="AG27" s="31" t="s">
        <v>33</v>
      </c>
      <c r="AH27" s="1" t="s">
        <v>33</v>
      </c>
      <c r="AI27" s="31" t="s">
        <v>33</v>
      </c>
      <c r="AJ27" s="1" t="s">
        <v>33</v>
      </c>
      <c r="AK27" s="31" t="s">
        <v>33</v>
      </c>
      <c r="AL27" s="29" t="s">
        <v>33</v>
      </c>
      <c r="AM27" s="31" t="s">
        <v>33</v>
      </c>
      <c r="AN27" s="29" t="s">
        <v>33</v>
      </c>
      <c r="AO27" s="29" t="s">
        <v>33</v>
      </c>
      <c r="AP27" s="1" t="s">
        <v>33</v>
      </c>
      <c r="AQ27" s="2" t="s">
        <v>33</v>
      </c>
    </row>
    <row r="28" spans="1:45" s="20" customFormat="1" ht="55.5" hidden="1" customHeight="1" x14ac:dyDescent="0.25">
      <c r="A28" s="3" t="s">
        <v>47</v>
      </c>
      <c r="B28" s="4" t="s">
        <v>103</v>
      </c>
      <c r="C28" s="2" t="s">
        <v>32</v>
      </c>
      <c r="D28" s="2" t="s">
        <v>104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1" t="s">
        <v>33</v>
      </c>
      <c r="K28" s="25" t="s">
        <v>33</v>
      </c>
      <c r="L28" s="1" t="s">
        <v>33</v>
      </c>
      <c r="M28" s="1" t="s">
        <v>33</v>
      </c>
      <c r="N28" s="1" t="s">
        <v>33</v>
      </c>
      <c r="O28" s="1" t="s">
        <v>33</v>
      </c>
      <c r="P28" s="2" t="s">
        <v>33</v>
      </c>
      <c r="Q28" s="2" t="s">
        <v>33</v>
      </c>
      <c r="R28" s="2" t="s">
        <v>33</v>
      </c>
      <c r="S28" s="2" t="s">
        <v>33</v>
      </c>
      <c r="T28" s="2" t="s">
        <v>33</v>
      </c>
      <c r="U28" s="1" t="s">
        <v>33</v>
      </c>
      <c r="V28" s="1" t="s">
        <v>33</v>
      </c>
      <c r="W28" s="29" t="s">
        <v>33</v>
      </c>
      <c r="X28" s="31" t="s">
        <v>33</v>
      </c>
      <c r="Y28" s="2" t="s">
        <v>33</v>
      </c>
      <c r="Z28" s="2" t="s">
        <v>33</v>
      </c>
      <c r="AA28" s="1" t="s">
        <v>33</v>
      </c>
      <c r="AB28" s="1" t="s">
        <v>33</v>
      </c>
      <c r="AC28" s="30" t="s">
        <v>33</v>
      </c>
      <c r="AD28" s="1" t="s">
        <v>33</v>
      </c>
      <c r="AE28" s="29" t="s">
        <v>33</v>
      </c>
      <c r="AF28" s="1" t="s">
        <v>33</v>
      </c>
      <c r="AG28" s="31" t="s">
        <v>33</v>
      </c>
      <c r="AH28" s="1" t="s">
        <v>33</v>
      </c>
      <c r="AI28" s="31" t="s">
        <v>33</v>
      </c>
      <c r="AJ28" s="1" t="s">
        <v>33</v>
      </c>
      <c r="AK28" s="31" t="s">
        <v>33</v>
      </c>
      <c r="AL28" s="29" t="s">
        <v>33</v>
      </c>
      <c r="AM28" s="31" t="s">
        <v>33</v>
      </c>
      <c r="AN28" s="29" t="s">
        <v>33</v>
      </c>
      <c r="AO28" s="29" t="s">
        <v>33</v>
      </c>
      <c r="AP28" s="1" t="s">
        <v>33</v>
      </c>
      <c r="AQ28" s="2" t="s">
        <v>33</v>
      </c>
    </row>
    <row r="29" spans="1:45" s="20" customFormat="1" ht="47.25" hidden="1" x14ac:dyDescent="0.25">
      <c r="A29" s="3" t="s">
        <v>50</v>
      </c>
      <c r="B29" s="4" t="s">
        <v>128</v>
      </c>
      <c r="C29" s="2" t="s">
        <v>32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1" t="s">
        <v>33</v>
      </c>
      <c r="K29" s="25" t="s">
        <v>33</v>
      </c>
      <c r="L29" s="1" t="s">
        <v>33</v>
      </c>
      <c r="M29" s="1" t="s">
        <v>33</v>
      </c>
      <c r="N29" s="1" t="s">
        <v>33</v>
      </c>
      <c r="O29" s="1" t="s">
        <v>33</v>
      </c>
      <c r="P29" s="2" t="s">
        <v>33</v>
      </c>
      <c r="Q29" s="2" t="s">
        <v>33</v>
      </c>
      <c r="R29" s="2" t="s">
        <v>33</v>
      </c>
      <c r="S29" s="2" t="s">
        <v>33</v>
      </c>
      <c r="T29" s="2" t="s">
        <v>33</v>
      </c>
      <c r="U29" s="1" t="s">
        <v>33</v>
      </c>
      <c r="V29" s="1" t="s">
        <v>33</v>
      </c>
      <c r="W29" s="29" t="s">
        <v>33</v>
      </c>
      <c r="X29" s="31" t="s">
        <v>33</v>
      </c>
      <c r="Y29" s="2" t="s">
        <v>33</v>
      </c>
      <c r="Z29" s="2" t="s">
        <v>33</v>
      </c>
      <c r="AA29" s="1" t="s">
        <v>33</v>
      </c>
      <c r="AB29" s="1" t="s">
        <v>33</v>
      </c>
      <c r="AC29" s="30" t="s">
        <v>33</v>
      </c>
      <c r="AD29" s="1" t="s">
        <v>33</v>
      </c>
      <c r="AE29" s="29" t="s">
        <v>33</v>
      </c>
      <c r="AF29" s="1" t="s">
        <v>33</v>
      </c>
      <c r="AG29" s="31" t="s">
        <v>33</v>
      </c>
      <c r="AH29" s="1" t="s">
        <v>33</v>
      </c>
      <c r="AI29" s="31" t="s">
        <v>33</v>
      </c>
      <c r="AJ29" s="1" t="s">
        <v>33</v>
      </c>
      <c r="AK29" s="31" t="s">
        <v>33</v>
      </c>
      <c r="AL29" s="29" t="s">
        <v>33</v>
      </c>
      <c r="AM29" s="31" t="s">
        <v>33</v>
      </c>
      <c r="AN29" s="29" t="s">
        <v>33</v>
      </c>
      <c r="AO29" s="29" t="s">
        <v>33</v>
      </c>
      <c r="AP29" s="1" t="s">
        <v>33</v>
      </c>
      <c r="AQ29" s="2" t="s">
        <v>33</v>
      </c>
    </row>
    <row r="30" spans="1:45" s="20" customFormat="1" ht="47.25" hidden="1" customHeight="1" x14ac:dyDescent="0.25">
      <c r="A30" s="3" t="s">
        <v>54</v>
      </c>
      <c r="B30" s="4" t="s">
        <v>49</v>
      </c>
      <c r="C30" s="2" t="s">
        <v>32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33</v>
      </c>
      <c r="I30" s="2" t="s">
        <v>33</v>
      </c>
      <c r="J30" s="1" t="s">
        <v>33</v>
      </c>
      <c r="K30" s="25" t="s">
        <v>33</v>
      </c>
      <c r="L30" s="1" t="s">
        <v>33</v>
      </c>
      <c r="M30" s="1" t="s">
        <v>33</v>
      </c>
      <c r="N30" s="1" t="s">
        <v>33</v>
      </c>
      <c r="O30" s="1" t="s">
        <v>33</v>
      </c>
      <c r="P30" s="2" t="s">
        <v>33</v>
      </c>
      <c r="Q30" s="2" t="s">
        <v>33</v>
      </c>
      <c r="R30" s="2" t="s">
        <v>33</v>
      </c>
      <c r="S30" s="2" t="s">
        <v>33</v>
      </c>
      <c r="T30" s="2" t="s">
        <v>33</v>
      </c>
      <c r="U30" s="1" t="s">
        <v>33</v>
      </c>
      <c r="V30" s="1" t="s">
        <v>33</v>
      </c>
      <c r="W30" s="29" t="s">
        <v>33</v>
      </c>
      <c r="X30" s="31" t="s">
        <v>33</v>
      </c>
      <c r="Y30" s="2" t="s">
        <v>33</v>
      </c>
      <c r="Z30" s="2" t="s">
        <v>33</v>
      </c>
      <c r="AA30" s="1" t="s">
        <v>33</v>
      </c>
      <c r="AB30" s="1" t="s">
        <v>33</v>
      </c>
      <c r="AC30" s="30" t="s">
        <v>33</v>
      </c>
      <c r="AD30" s="1" t="s">
        <v>33</v>
      </c>
      <c r="AE30" s="29" t="s">
        <v>33</v>
      </c>
      <c r="AF30" s="1" t="s">
        <v>33</v>
      </c>
      <c r="AG30" s="31" t="s">
        <v>33</v>
      </c>
      <c r="AH30" s="1" t="s">
        <v>33</v>
      </c>
      <c r="AI30" s="31" t="s">
        <v>33</v>
      </c>
      <c r="AJ30" s="1" t="s">
        <v>33</v>
      </c>
      <c r="AK30" s="31" t="s">
        <v>33</v>
      </c>
      <c r="AL30" s="29" t="s">
        <v>33</v>
      </c>
      <c r="AM30" s="31" t="s">
        <v>33</v>
      </c>
      <c r="AN30" s="29" t="s">
        <v>33</v>
      </c>
      <c r="AO30" s="29" t="s">
        <v>33</v>
      </c>
      <c r="AP30" s="1" t="s">
        <v>33</v>
      </c>
      <c r="AQ30" s="2" t="s">
        <v>33</v>
      </c>
    </row>
    <row r="31" spans="1:45" s="20" customFormat="1" ht="47.25" hidden="1" customHeight="1" x14ac:dyDescent="0.25">
      <c r="A31" s="2" t="s">
        <v>63</v>
      </c>
      <c r="B31" s="4" t="s">
        <v>51</v>
      </c>
      <c r="C31" s="2" t="s">
        <v>32</v>
      </c>
      <c r="D31" s="2" t="s">
        <v>33</v>
      </c>
      <c r="E31" s="2" t="s">
        <v>33</v>
      </c>
      <c r="F31" s="2" t="s">
        <v>33</v>
      </c>
      <c r="G31" s="2" t="s">
        <v>33</v>
      </c>
      <c r="H31" s="2" t="s">
        <v>33</v>
      </c>
      <c r="I31" s="2" t="s">
        <v>33</v>
      </c>
      <c r="J31" s="1" t="s">
        <v>33</v>
      </c>
      <c r="K31" s="25" t="s">
        <v>33</v>
      </c>
      <c r="L31" s="1" t="s">
        <v>33</v>
      </c>
      <c r="M31" s="1" t="s">
        <v>33</v>
      </c>
      <c r="N31" s="1" t="s">
        <v>33</v>
      </c>
      <c r="O31" s="1" t="s">
        <v>33</v>
      </c>
      <c r="P31" s="2" t="s">
        <v>33</v>
      </c>
      <c r="Q31" s="2" t="s">
        <v>33</v>
      </c>
      <c r="R31" s="2" t="s">
        <v>33</v>
      </c>
      <c r="S31" s="2" t="s">
        <v>33</v>
      </c>
      <c r="T31" s="2" t="s">
        <v>33</v>
      </c>
      <c r="U31" s="1" t="s">
        <v>33</v>
      </c>
      <c r="V31" s="1" t="s">
        <v>33</v>
      </c>
      <c r="W31" s="29" t="s">
        <v>33</v>
      </c>
      <c r="X31" s="31" t="s">
        <v>33</v>
      </c>
      <c r="Y31" s="2" t="s">
        <v>33</v>
      </c>
      <c r="Z31" s="2" t="s">
        <v>33</v>
      </c>
      <c r="AA31" s="1" t="s">
        <v>33</v>
      </c>
      <c r="AB31" s="1" t="s">
        <v>33</v>
      </c>
      <c r="AC31" s="30" t="s">
        <v>33</v>
      </c>
      <c r="AD31" s="1" t="s">
        <v>33</v>
      </c>
      <c r="AE31" s="29" t="s">
        <v>33</v>
      </c>
      <c r="AF31" s="1" t="s">
        <v>33</v>
      </c>
      <c r="AG31" s="31" t="s">
        <v>33</v>
      </c>
      <c r="AH31" s="1" t="s">
        <v>33</v>
      </c>
      <c r="AI31" s="31" t="s">
        <v>33</v>
      </c>
      <c r="AJ31" s="1" t="s">
        <v>33</v>
      </c>
      <c r="AK31" s="31" t="s">
        <v>33</v>
      </c>
      <c r="AL31" s="29" t="s">
        <v>33</v>
      </c>
      <c r="AM31" s="31" t="s">
        <v>33</v>
      </c>
      <c r="AN31" s="29" t="s">
        <v>33</v>
      </c>
      <c r="AO31" s="29" t="s">
        <v>33</v>
      </c>
      <c r="AP31" s="1" t="s">
        <v>33</v>
      </c>
      <c r="AQ31" s="2" t="s">
        <v>33</v>
      </c>
    </row>
    <row r="32" spans="1:45" s="20" customFormat="1" ht="66" hidden="1" customHeight="1" x14ac:dyDescent="0.25">
      <c r="A32" s="2" t="s">
        <v>65</v>
      </c>
      <c r="B32" s="4" t="s">
        <v>52</v>
      </c>
      <c r="C32" s="2" t="s">
        <v>32</v>
      </c>
      <c r="D32" s="2" t="s">
        <v>33</v>
      </c>
      <c r="E32" s="2" t="s">
        <v>33</v>
      </c>
      <c r="F32" s="2" t="s">
        <v>33</v>
      </c>
      <c r="G32" s="2" t="s">
        <v>33</v>
      </c>
      <c r="H32" s="2" t="s">
        <v>33</v>
      </c>
      <c r="I32" s="2" t="s">
        <v>33</v>
      </c>
      <c r="J32" s="1" t="s">
        <v>33</v>
      </c>
      <c r="K32" s="25" t="s">
        <v>33</v>
      </c>
      <c r="L32" s="1" t="s">
        <v>33</v>
      </c>
      <c r="M32" s="1" t="s">
        <v>33</v>
      </c>
      <c r="N32" s="1" t="s">
        <v>33</v>
      </c>
      <c r="O32" s="1" t="s">
        <v>33</v>
      </c>
      <c r="P32" s="2" t="s">
        <v>33</v>
      </c>
      <c r="Q32" s="2" t="s">
        <v>33</v>
      </c>
      <c r="R32" s="2" t="s">
        <v>33</v>
      </c>
      <c r="S32" s="2" t="s">
        <v>33</v>
      </c>
      <c r="T32" s="2" t="s">
        <v>33</v>
      </c>
      <c r="U32" s="1" t="s">
        <v>33</v>
      </c>
      <c r="V32" s="1" t="s">
        <v>33</v>
      </c>
      <c r="W32" s="29" t="s">
        <v>33</v>
      </c>
      <c r="X32" s="31" t="s">
        <v>33</v>
      </c>
      <c r="Y32" s="2" t="s">
        <v>33</v>
      </c>
      <c r="Z32" s="2" t="s">
        <v>33</v>
      </c>
      <c r="AA32" s="1" t="s">
        <v>33</v>
      </c>
      <c r="AB32" s="1" t="s">
        <v>33</v>
      </c>
      <c r="AC32" s="30" t="s">
        <v>33</v>
      </c>
      <c r="AD32" s="1" t="s">
        <v>33</v>
      </c>
      <c r="AE32" s="29" t="s">
        <v>33</v>
      </c>
      <c r="AF32" s="1" t="s">
        <v>33</v>
      </c>
      <c r="AG32" s="31" t="s">
        <v>33</v>
      </c>
      <c r="AH32" s="1" t="s">
        <v>33</v>
      </c>
      <c r="AI32" s="31" t="s">
        <v>33</v>
      </c>
      <c r="AJ32" s="1" t="s">
        <v>33</v>
      </c>
      <c r="AK32" s="31" t="s">
        <v>33</v>
      </c>
      <c r="AL32" s="29" t="s">
        <v>33</v>
      </c>
      <c r="AM32" s="31" t="s">
        <v>33</v>
      </c>
      <c r="AN32" s="29" t="s">
        <v>33</v>
      </c>
      <c r="AO32" s="29" t="s">
        <v>33</v>
      </c>
      <c r="AP32" s="1" t="s">
        <v>33</v>
      </c>
      <c r="AQ32" s="2" t="s">
        <v>33</v>
      </c>
    </row>
    <row r="33" spans="1:43" s="20" customFormat="1" ht="47.25" hidden="1" customHeight="1" x14ac:dyDescent="0.25">
      <c r="A33" s="2" t="s">
        <v>69</v>
      </c>
      <c r="B33" s="4" t="s">
        <v>53</v>
      </c>
      <c r="C33" s="2" t="s">
        <v>32</v>
      </c>
      <c r="D33" s="2" t="s">
        <v>33</v>
      </c>
      <c r="E33" s="2" t="s">
        <v>33</v>
      </c>
      <c r="F33" s="2" t="s">
        <v>33</v>
      </c>
      <c r="G33" s="2" t="s">
        <v>33</v>
      </c>
      <c r="H33" s="2" t="s">
        <v>33</v>
      </c>
      <c r="I33" s="2" t="s">
        <v>33</v>
      </c>
      <c r="J33" s="1" t="s">
        <v>33</v>
      </c>
      <c r="K33" s="25" t="s">
        <v>33</v>
      </c>
      <c r="L33" s="1" t="s">
        <v>33</v>
      </c>
      <c r="M33" s="1" t="s">
        <v>33</v>
      </c>
      <c r="N33" s="1" t="s">
        <v>33</v>
      </c>
      <c r="O33" s="1" t="s">
        <v>33</v>
      </c>
      <c r="P33" s="2" t="s">
        <v>33</v>
      </c>
      <c r="Q33" s="2" t="s">
        <v>33</v>
      </c>
      <c r="R33" s="2" t="s">
        <v>33</v>
      </c>
      <c r="S33" s="2" t="s">
        <v>33</v>
      </c>
      <c r="T33" s="2" t="s">
        <v>33</v>
      </c>
      <c r="U33" s="1" t="s">
        <v>33</v>
      </c>
      <c r="V33" s="1" t="s">
        <v>33</v>
      </c>
      <c r="W33" s="29" t="s">
        <v>33</v>
      </c>
      <c r="X33" s="31" t="s">
        <v>33</v>
      </c>
      <c r="Y33" s="2" t="s">
        <v>33</v>
      </c>
      <c r="Z33" s="2" t="s">
        <v>33</v>
      </c>
      <c r="AA33" s="1" t="s">
        <v>33</v>
      </c>
      <c r="AB33" s="1" t="s">
        <v>33</v>
      </c>
      <c r="AC33" s="30" t="s">
        <v>33</v>
      </c>
      <c r="AD33" s="1" t="s">
        <v>33</v>
      </c>
      <c r="AE33" s="29" t="s">
        <v>33</v>
      </c>
      <c r="AF33" s="1" t="s">
        <v>33</v>
      </c>
      <c r="AG33" s="31" t="s">
        <v>33</v>
      </c>
      <c r="AH33" s="1" t="s">
        <v>33</v>
      </c>
      <c r="AI33" s="31" t="s">
        <v>33</v>
      </c>
      <c r="AJ33" s="1" t="s">
        <v>33</v>
      </c>
      <c r="AK33" s="31" t="s">
        <v>33</v>
      </c>
      <c r="AL33" s="29" t="s">
        <v>33</v>
      </c>
      <c r="AM33" s="31" t="s">
        <v>33</v>
      </c>
      <c r="AN33" s="29" t="s">
        <v>33</v>
      </c>
      <c r="AO33" s="29" t="s">
        <v>33</v>
      </c>
      <c r="AP33" s="1" t="s">
        <v>33</v>
      </c>
      <c r="AQ33" s="2" t="s">
        <v>33</v>
      </c>
    </row>
    <row r="34" spans="1:43" s="20" customFormat="1" ht="47.25" hidden="1" customHeight="1" x14ac:dyDescent="0.25">
      <c r="A34" s="2" t="s">
        <v>76</v>
      </c>
      <c r="B34" s="4" t="s">
        <v>55</v>
      </c>
      <c r="C34" s="2" t="s">
        <v>32</v>
      </c>
      <c r="D34" s="2" t="s">
        <v>33</v>
      </c>
      <c r="E34" s="2" t="s">
        <v>33</v>
      </c>
      <c r="F34" s="2" t="s">
        <v>33</v>
      </c>
      <c r="G34" s="2" t="s">
        <v>33</v>
      </c>
      <c r="H34" s="2" t="s">
        <v>33</v>
      </c>
      <c r="I34" s="2" t="s">
        <v>33</v>
      </c>
      <c r="J34" s="1" t="s">
        <v>33</v>
      </c>
      <c r="K34" s="25" t="s">
        <v>33</v>
      </c>
      <c r="L34" s="1" t="s">
        <v>33</v>
      </c>
      <c r="M34" s="1" t="s">
        <v>33</v>
      </c>
      <c r="N34" s="1" t="s">
        <v>33</v>
      </c>
      <c r="O34" s="1" t="s">
        <v>33</v>
      </c>
      <c r="P34" s="2" t="s">
        <v>33</v>
      </c>
      <c r="Q34" s="2" t="s">
        <v>33</v>
      </c>
      <c r="R34" s="2" t="s">
        <v>33</v>
      </c>
      <c r="S34" s="2" t="s">
        <v>33</v>
      </c>
      <c r="T34" s="2" t="s">
        <v>33</v>
      </c>
      <c r="U34" s="1" t="s">
        <v>33</v>
      </c>
      <c r="V34" s="1" t="s">
        <v>33</v>
      </c>
      <c r="W34" s="29" t="s">
        <v>33</v>
      </c>
      <c r="X34" s="31" t="s">
        <v>33</v>
      </c>
      <c r="Y34" s="2" t="s">
        <v>33</v>
      </c>
      <c r="Z34" s="2" t="s">
        <v>33</v>
      </c>
      <c r="AA34" s="1" t="s">
        <v>33</v>
      </c>
      <c r="AB34" s="1" t="s">
        <v>33</v>
      </c>
      <c r="AC34" s="30" t="s">
        <v>33</v>
      </c>
      <c r="AD34" s="1" t="s">
        <v>33</v>
      </c>
      <c r="AE34" s="29" t="s">
        <v>33</v>
      </c>
      <c r="AF34" s="1" t="s">
        <v>33</v>
      </c>
      <c r="AG34" s="31" t="s">
        <v>33</v>
      </c>
      <c r="AH34" s="1" t="s">
        <v>33</v>
      </c>
      <c r="AI34" s="31" t="s">
        <v>33</v>
      </c>
      <c r="AJ34" s="1" t="s">
        <v>33</v>
      </c>
      <c r="AK34" s="31" t="s">
        <v>33</v>
      </c>
      <c r="AL34" s="29" t="s">
        <v>33</v>
      </c>
      <c r="AM34" s="31" t="s">
        <v>33</v>
      </c>
      <c r="AN34" s="29" t="s">
        <v>33</v>
      </c>
      <c r="AO34" s="29" t="s">
        <v>33</v>
      </c>
      <c r="AP34" s="1" t="s">
        <v>33</v>
      </c>
      <c r="AQ34" s="2" t="s">
        <v>33</v>
      </c>
    </row>
    <row r="35" spans="1:43" s="20" customFormat="1" ht="31.5" hidden="1" customHeight="1" x14ac:dyDescent="0.25">
      <c r="A35" s="2" t="s">
        <v>78</v>
      </c>
      <c r="B35" s="4" t="s">
        <v>56</v>
      </c>
      <c r="C35" s="2" t="s">
        <v>32</v>
      </c>
      <c r="D35" s="2" t="s">
        <v>33</v>
      </c>
      <c r="E35" s="2" t="s">
        <v>33</v>
      </c>
      <c r="F35" s="2" t="s">
        <v>33</v>
      </c>
      <c r="G35" s="2" t="s">
        <v>33</v>
      </c>
      <c r="H35" s="2" t="s">
        <v>33</v>
      </c>
      <c r="I35" s="2" t="s">
        <v>33</v>
      </c>
      <c r="J35" s="1" t="s">
        <v>33</v>
      </c>
      <c r="K35" s="25" t="s">
        <v>33</v>
      </c>
      <c r="L35" s="1" t="s">
        <v>33</v>
      </c>
      <c r="M35" s="1" t="s">
        <v>33</v>
      </c>
      <c r="N35" s="1" t="s">
        <v>33</v>
      </c>
      <c r="O35" s="1" t="s">
        <v>33</v>
      </c>
      <c r="P35" s="2" t="s">
        <v>33</v>
      </c>
      <c r="Q35" s="2" t="s">
        <v>33</v>
      </c>
      <c r="R35" s="2" t="s">
        <v>33</v>
      </c>
      <c r="S35" s="2" t="s">
        <v>33</v>
      </c>
      <c r="T35" s="2" t="s">
        <v>33</v>
      </c>
      <c r="U35" s="1" t="s">
        <v>33</v>
      </c>
      <c r="V35" s="1" t="s">
        <v>33</v>
      </c>
      <c r="W35" s="29" t="s">
        <v>33</v>
      </c>
      <c r="X35" s="31" t="s">
        <v>33</v>
      </c>
      <c r="Y35" s="2" t="s">
        <v>33</v>
      </c>
      <c r="Z35" s="2" t="s">
        <v>33</v>
      </c>
      <c r="AA35" s="1" t="s">
        <v>33</v>
      </c>
      <c r="AB35" s="1" t="s">
        <v>33</v>
      </c>
      <c r="AC35" s="30" t="s">
        <v>33</v>
      </c>
      <c r="AD35" s="1" t="s">
        <v>33</v>
      </c>
      <c r="AE35" s="29" t="s">
        <v>33</v>
      </c>
      <c r="AF35" s="1" t="s">
        <v>33</v>
      </c>
      <c r="AG35" s="31" t="s">
        <v>33</v>
      </c>
      <c r="AH35" s="1" t="s">
        <v>33</v>
      </c>
      <c r="AI35" s="31" t="s">
        <v>33</v>
      </c>
      <c r="AJ35" s="1" t="s">
        <v>33</v>
      </c>
      <c r="AK35" s="31" t="s">
        <v>33</v>
      </c>
      <c r="AL35" s="29" t="s">
        <v>33</v>
      </c>
      <c r="AM35" s="31" t="s">
        <v>33</v>
      </c>
      <c r="AN35" s="29" t="s">
        <v>33</v>
      </c>
      <c r="AO35" s="29" t="s">
        <v>33</v>
      </c>
      <c r="AP35" s="1" t="s">
        <v>33</v>
      </c>
      <c r="AQ35" s="2" t="s">
        <v>33</v>
      </c>
    </row>
    <row r="36" spans="1:43" s="20" customFormat="1" ht="96" hidden="1" customHeight="1" x14ac:dyDescent="0.25">
      <c r="A36" s="2" t="s">
        <v>78</v>
      </c>
      <c r="B36" s="4" t="s">
        <v>57</v>
      </c>
      <c r="C36" s="2" t="s">
        <v>32</v>
      </c>
      <c r="D36" s="2" t="s">
        <v>33</v>
      </c>
      <c r="E36" s="2" t="s">
        <v>33</v>
      </c>
      <c r="F36" s="2" t="s">
        <v>33</v>
      </c>
      <c r="G36" s="2" t="s">
        <v>33</v>
      </c>
      <c r="H36" s="2" t="s">
        <v>33</v>
      </c>
      <c r="I36" s="2" t="s">
        <v>33</v>
      </c>
      <c r="J36" s="1" t="s">
        <v>33</v>
      </c>
      <c r="K36" s="25" t="s">
        <v>33</v>
      </c>
      <c r="L36" s="1" t="s">
        <v>33</v>
      </c>
      <c r="M36" s="1" t="s">
        <v>33</v>
      </c>
      <c r="N36" s="1" t="s">
        <v>33</v>
      </c>
      <c r="O36" s="1" t="s">
        <v>33</v>
      </c>
      <c r="P36" s="2" t="s">
        <v>33</v>
      </c>
      <c r="Q36" s="2" t="s">
        <v>33</v>
      </c>
      <c r="R36" s="2" t="s">
        <v>33</v>
      </c>
      <c r="S36" s="2" t="s">
        <v>33</v>
      </c>
      <c r="T36" s="2" t="s">
        <v>33</v>
      </c>
      <c r="U36" s="1" t="s">
        <v>33</v>
      </c>
      <c r="V36" s="1" t="s">
        <v>33</v>
      </c>
      <c r="W36" s="29" t="s">
        <v>33</v>
      </c>
      <c r="X36" s="31" t="s">
        <v>33</v>
      </c>
      <c r="Y36" s="2" t="s">
        <v>33</v>
      </c>
      <c r="Z36" s="2" t="s">
        <v>33</v>
      </c>
      <c r="AA36" s="1" t="s">
        <v>33</v>
      </c>
      <c r="AB36" s="1" t="s">
        <v>33</v>
      </c>
      <c r="AC36" s="30" t="s">
        <v>33</v>
      </c>
      <c r="AD36" s="1" t="s">
        <v>33</v>
      </c>
      <c r="AE36" s="29" t="s">
        <v>33</v>
      </c>
      <c r="AF36" s="1" t="s">
        <v>33</v>
      </c>
      <c r="AG36" s="31" t="s">
        <v>33</v>
      </c>
      <c r="AH36" s="1" t="s">
        <v>33</v>
      </c>
      <c r="AI36" s="31" t="s">
        <v>33</v>
      </c>
      <c r="AJ36" s="1" t="s">
        <v>33</v>
      </c>
      <c r="AK36" s="31" t="s">
        <v>33</v>
      </c>
      <c r="AL36" s="29" t="s">
        <v>33</v>
      </c>
      <c r="AM36" s="31" t="s">
        <v>33</v>
      </c>
      <c r="AN36" s="29" t="s">
        <v>33</v>
      </c>
      <c r="AO36" s="29" t="s">
        <v>33</v>
      </c>
      <c r="AP36" s="1" t="s">
        <v>33</v>
      </c>
      <c r="AQ36" s="2" t="s">
        <v>33</v>
      </c>
    </row>
    <row r="37" spans="1:43" s="20" customFormat="1" ht="76.5" hidden="1" customHeight="1" x14ac:dyDescent="0.25">
      <c r="A37" s="2" t="s">
        <v>78</v>
      </c>
      <c r="B37" s="4" t="s">
        <v>58</v>
      </c>
      <c r="C37" s="2" t="s">
        <v>32</v>
      </c>
      <c r="D37" s="2" t="s">
        <v>33</v>
      </c>
      <c r="E37" s="2" t="s">
        <v>33</v>
      </c>
      <c r="F37" s="2" t="s">
        <v>33</v>
      </c>
      <c r="G37" s="2" t="s">
        <v>33</v>
      </c>
      <c r="H37" s="2" t="s">
        <v>33</v>
      </c>
      <c r="I37" s="2" t="s">
        <v>33</v>
      </c>
      <c r="J37" s="1" t="s">
        <v>33</v>
      </c>
      <c r="K37" s="25" t="s">
        <v>33</v>
      </c>
      <c r="L37" s="1" t="s">
        <v>33</v>
      </c>
      <c r="M37" s="1" t="s">
        <v>33</v>
      </c>
      <c r="N37" s="1" t="s">
        <v>33</v>
      </c>
      <c r="O37" s="1" t="s">
        <v>33</v>
      </c>
      <c r="P37" s="2" t="s">
        <v>33</v>
      </c>
      <c r="Q37" s="2" t="s">
        <v>33</v>
      </c>
      <c r="R37" s="2" t="s">
        <v>33</v>
      </c>
      <c r="S37" s="2" t="s">
        <v>33</v>
      </c>
      <c r="T37" s="2" t="s">
        <v>33</v>
      </c>
      <c r="U37" s="1" t="s">
        <v>33</v>
      </c>
      <c r="V37" s="1" t="s">
        <v>33</v>
      </c>
      <c r="W37" s="29" t="s">
        <v>33</v>
      </c>
      <c r="X37" s="31" t="s">
        <v>33</v>
      </c>
      <c r="Y37" s="2" t="s">
        <v>33</v>
      </c>
      <c r="Z37" s="2" t="s">
        <v>33</v>
      </c>
      <c r="AA37" s="1" t="s">
        <v>33</v>
      </c>
      <c r="AB37" s="1" t="s">
        <v>33</v>
      </c>
      <c r="AC37" s="30" t="s">
        <v>33</v>
      </c>
      <c r="AD37" s="1" t="s">
        <v>33</v>
      </c>
      <c r="AE37" s="29" t="s">
        <v>33</v>
      </c>
      <c r="AF37" s="1" t="s">
        <v>33</v>
      </c>
      <c r="AG37" s="31" t="s">
        <v>33</v>
      </c>
      <c r="AH37" s="1" t="s">
        <v>33</v>
      </c>
      <c r="AI37" s="31" t="s">
        <v>33</v>
      </c>
      <c r="AJ37" s="1" t="s">
        <v>33</v>
      </c>
      <c r="AK37" s="31" t="s">
        <v>33</v>
      </c>
      <c r="AL37" s="29" t="s">
        <v>33</v>
      </c>
      <c r="AM37" s="31" t="s">
        <v>33</v>
      </c>
      <c r="AN37" s="29" t="s">
        <v>33</v>
      </c>
      <c r="AO37" s="29" t="s">
        <v>33</v>
      </c>
      <c r="AP37" s="1" t="s">
        <v>33</v>
      </c>
      <c r="AQ37" s="2" t="s">
        <v>33</v>
      </c>
    </row>
    <row r="38" spans="1:43" s="20" customFormat="1" ht="87.75" hidden="1" customHeight="1" x14ac:dyDescent="0.25">
      <c r="A38" s="2" t="s">
        <v>78</v>
      </c>
      <c r="B38" s="4" t="s">
        <v>59</v>
      </c>
      <c r="C38" s="2" t="s">
        <v>32</v>
      </c>
      <c r="D38" s="2" t="s">
        <v>33</v>
      </c>
      <c r="E38" s="2" t="s">
        <v>33</v>
      </c>
      <c r="F38" s="2" t="s">
        <v>33</v>
      </c>
      <c r="G38" s="2" t="s">
        <v>33</v>
      </c>
      <c r="H38" s="2" t="s">
        <v>33</v>
      </c>
      <c r="I38" s="2" t="s">
        <v>33</v>
      </c>
      <c r="J38" s="1" t="s">
        <v>33</v>
      </c>
      <c r="K38" s="25" t="s">
        <v>33</v>
      </c>
      <c r="L38" s="1" t="s">
        <v>33</v>
      </c>
      <c r="M38" s="1" t="s">
        <v>33</v>
      </c>
      <c r="N38" s="1" t="s">
        <v>33</v>
      </c>
      <c r="O38" s="1" t="s">
        <v>33</v>
      </c>
      <c r="P38" s="2" t="s">
        <v>33</v>
      </c>
      <c r="Q38" s="2" t="s">
        <v>33</v>
      </c>
      <c r="R38" s="2" t="s">
        <v>33</v>
      </c>
      <c r="S38" s="2" t="s">
        <v>33</v>
      </c>
      <c r="T38" s="2" t="s">
        <v>33</v>
      </c>
      <c r="U38" s="1" t="s">
        <v>33</v>
      </c>
      <c r="V38" s="1" t="s">
        <v>33</v>
      </c>
      <c r="W38" s="29" t="s">
        <v>33</v>
      </c>
      <c r="X38" s="31" t="s">
        <v>33</v>
      </c>
      <c r="Y38" s="2" t="s">
        <v>33</v>
      </c>
      <c r="Z38" s="2" t="s">
        <v>33</v>
      </c>
      <c r="AA38" s="1" t="s">
        <v>33</v>
      </c>
      <c r="AB38" s="1" t="s">
        <v>33</v>
      </c>
      <c r="AC38" s="30" t="s">
        <v>33</v>
      </c>
      <c r="AD38" s="1" t="s">
        <v>33</v>
      </c>
      <c r="AE38" s="29" t="s">
        <v>33</v>
      </c>
      <c r="AF38" s="1" t="s">
        <v>33</v>
      </c>
      <c r="AG38" s="31" t="s">
        <v>33</v>
      </c>
      <c r="AH38" s="1" t="s">
        <v>33</v>
      </c>
      <c r="AI38" s="31" t="s">
        <v>33</v>
      </c>
      <c r="AJ38" s="1" t="s">
        <v>33</v>
      </c>
      <c r="AK38" s="31" t="s">
        <v>33</v>
      </c>
      <c r="AL38" s="29" t="s">
        <v>33</v>
      </c>
      <c r="AM38" s="31" t="s">
        <v>33</v>
      </c>
      <c r="AN38" s="29" t="s">
        <v>33</v>
      </c>
      <c r="AO38" s="29" t="s">
        <v>33</v>
      </c>
      <c r="AP38" s="1" t="s">
        <v>33</v>
      </c>
      <c r="AQ38" s="2" t="s">
        <v>33</v>
      </c>
    </row>
    <row r="39" spans="1:43" s="20" customFormat="1" ht="31.5" hidden="1" customHeight="1" x14ac:dyDescent="0.25">
      <c r="A39" s="2" t="s">
        <v>80</v>
      </c>
      <c r="B39" s="4" t="s">
        <v>56</v>
      </c>
      <c r="C39" s="2" t="s">
        <v>32</v>
      </c>
      <c r="D39" s="2" t="s">
        <v>33</v>
      </c>
      <c r="E39" s="2" t="s">
        <v>33</v>
      </c>
      <c r="F39" s="2" t="s">
        <v>33</v>
      </c>
      <c r="G39" s="2" t="s">
        <v>33</v>
      </c>
      <c r="H39" s="2" t="s">
        <v>33</v>
      </c>
      <c r="I39" s="2" t="s">
        <v>33</v>
      </c>
      <c r="J39" s="1" t="s">
        <v>33</v>
      </c>
      <c r="K39" s="25" t="s">
        <v>33</v>
      </c>
      <c r="L39" s="1" t="s">
        <v>33</v>
      </c>
      <c r="M39" s="1" t="s">
        <v>33</v>
      </c>
      <c r="N39" s="1" t="s">
        <v>33</v>
      </c>
      <c r="O39" s="1" t="s">
        <v>33</v>
      </c>
      <c r="P39" s="2" t="s">
        <v>33</v>
      </c>
      <c r="Q39" s="2" t="s">
        <v>33</v>
      </c>
      <c r="R39" s="2" t="s">
        <v>33</v>
      </c>
      <c r="S39" s="2" t="s">
        <v>33</v>
      </c>
      <c r="T39" s="2" t="s">
        <v>33</v>
      </c>
      <c r="U39" s="1" t="s">
        <v>33</v>
      </c>
      <c r="V39" s="1" t="s">
        <v>33</v>
      </c>
      <c r="W39" s="29" t="s">
        <v>33</v>
      </c>
      <c r="X39" s="31" t="s">
        <v>33</v>
      </c>
      <c r="Y39" s="2" t="s">
        <v>33</v>
      </c>
      <c r="Z39" s="2" t="s">
        <v>33</v>
      </c>
      <c r="AA39" s="1" t="s">
        <v>33</v>
      </c>
      <c r="AB39" s="1" t="s">
        <v>33</v>
      </c>
      <c r="AC39" s="30" t="s">
        <v>33</v>
      </c>
      <c r="AD39" s="1" t="s">
        <v>33</v>
      </c>
      <c r="AE39" s="29" t="s">
        <v>33</v>
      </c>
      <c r="AF39" s="1" t="s">
        <v>33</v>
      </c>
      <c r="AG39" s="31" t="s">
        <v>33</v>
      </c>
      <c r="AH39" s="1" t="s">
        <v>33</v>
      </c>
      <c r="AI39" s="31" t="s">
        <v>33</v>
      </c>
      <c r="AJ39" s="1" t="s">
        <v>33</v>
      </c>
      <c r="AK39" s="31" t="s">
        <v>33</v>
      </c>
      <c r="AL39" s="29" t="s">
        <v>33</v>
      </c>
      <c r="AM39" s="31" t="s">
        <v>33</v>
      </c>
      <c r="AN39" s="29" t="s">
        <v>33</v>
      </c>
      <c r="AO39" s="29" t="s">
        <v>33</v>
      </c>
      <c r="AP39" s="1" t="s">
        <v>33</v>
      </c>
      <c r="AQ39" s="2" t="s">
        <v>33</v>
      </c>
    </row>
    <row r="40" spans="1:43" s="20" customFormat="1" ht="106.5" hidden="1" customHeight="1" x14ac:dyDescent="0.25">
      <c r="A40" s="2" t="s">
        <v>80</v>
      </c>
      <c r="B40" s="4" t="s">
        <v>57</v>
      </c>
      <c r="C40" s="2" t="s">
        <v>32</v>
      </c>
      <c r="D40" s="2" t="s">
        <v>33</v>
      </c>
      <c r="E40" s="2" t="s">
        <v>33</v>
      </c>
      <c r="F40" s="2" t="s">
        <v>33</v>
      </c>
      <c r="G40" s="2" t="s">
        <v>33</v>
      </c>
      <c r="H40" s="2" t="s">
        <v>33</v>
      </c>
      <c r="I40" s="2" t="s">
        <v>33</v>
      </c>
      <c r="J40" s="1" t="s">
        <v>33</v>
      </c>
      <c r="K40" s="25" t="s">
        <v>33</v>
      </c>
      <c r="L40" s="1" t="s">
        <v>33</v>
      </c>
      <c r="M40" s="1" t="s">
        <v>33</v>
      </c>
      <c r="N40" s="1" t="s">
        <v>33</v>
      </c>
      <c r="O40" s="1" t="s">
        <v>33</v>
      </c>
      <c r="P40" s="2" t="s">
        <v>33</v>
      </c>
      <c r="Q40" s="2" t="s">
        <v>33</v>
      </c>
      <c r="R40" s="2" t="s">
        <v>33</v>
      </c>
      <c r="S40" s="2" t="s">
        <v>33</v>
      </c>
      <c r="T40" s="2" t="s">
        <v>33</v>
      </c>
      <c r="U40" s="1" t="s">
        <v>33</v>
      </c>
      <c r="V40" s="1" t="s">
        <v>33</v>
      </c>
      <c r="W40" s="29" t="s">
        <v>33</v>
      </c>
      <c r="X40" s="31" t="s">
        <v>33</v>
      </c>
      <c r="Y40" s="2" t="s">
        <v>33</v>
      </c>
      <c r="Z40" s="2" t="s">
        <v>33</v>
      </c>
      <c r="AA40" s="1" t="s">
        <v>33</v>
      </c>
      <c r="AB40" s="1" t="s">
        <v>33</v>
      </c>
      <c r="AC40" s="30" t="s">
        <v>33</v>
      </c>
      <c r="AD40" s="1" t="s">
        <v>33</v>
      </c>
      <c r="AE40" s="29" t="s">
        <v>33</v>
      </c>
      <c r="AF40" s="1" t="s">
        <v>33</v>
      </c>
      <c r="AG40" s="31" t="s">
        <v>33</v>
      </c>
      <c r="AH40" s="1" t="s">
        <v>33</v>
      </c>
      <c r="AI40" s="31" t="s">
        <v>33</v>
      </c>
      <c r="AJ40" s="1" t="s">
        <v>33</v>
      </c>
      <c r="AK40" s="31" t="s">
        <v>33</v>
      </c>
      <c r="AL40" s="29" t="s">
        <v>33</v>
      </c>
      <c r="AM40" s="31" t="s">
        <v>33</v>
      </c>
      <c r="AN40" s="29" t="s">
        <v>33</v>
      </c>
      <c r="AO40" s="29" t="s">
        <v>33</v>
      </c>
      <c r="AP40" s="1" t="s">
        <v>33</v>
      </c>
      <c r="AQ40" s="2" t="s">
        <v>33</v>
      </c>
    </row>
    <row r="41" spans="1:43" s="20" customFormat="1" ht="65.25" hidden="1" customHeight="1" x14ac:dyDescent="0.25">
      <c r="A41" s="2" t="s">
        <v>80</v>
      </c>
      <c r="B41" s="4" t="s">
        <v>58</v>
      </c>
      <c r="C41" s="2" t="s">
        <v>32</v>
      </c>
      <c r="D41" s="2" t="s">
        <v>33</v>
      </c>
      <c r="E41" s="2" t="s">
        <v>33</v>
      </c>
      <c r="F41" s="2" t="s">
        <v>33</v>
      </c>
      <c r="G41" s="2" t="s">
        <v>33</v>
      </c>
      <c r="H41" s="2" t="s">
        <v>33</v>
      </c>
      <c r="I41" s="2" t="s">
        <v>33</v>
      </c>
      <c r="J41" s="1" t="s">
        <v>33</v>
      </c>
      <c r="K41" s="25" t="s">
        <v>33</v>
      </c>
      <c r="L41" s="1" t="s">
        <v>33</v>
      </c>
      <c r="M41" s="1" t="s">
        <v>33</v>
      </c>
      <c r="N41" s="1" t="s">
        <v>33</v>
      </c>
      <c r="O41" s="1" t="s">
        <v>33</v>
      </c>
      <c r="P41" s="2" t="s">
        <v>33</v>
      </c>
      <c r="Q41" s="2" t="s">
        <v>33</v>
      </c>
      <c r="R41" s="2" t="s">
        <v>33</v>
      </c>
      <c r="S41" s="2" t="s">
        <v>33</v>
      </c>
      <c r="T41" s="2" t="s">
        <v>33</v>
      </c>
      <c r="U41" s="1" t="s">
        <v>33</v>
      </c>
      <c r="V41" s="1" t="s">
        <v>33</v>
      </c>
      <c r="W41" s="29" t="s">
        <v>33</v>
      </c>
      <c r="X41" s="31" t="s">
        <v>33</v>
      </c>
      <c r="Y41" s="2" t="s">
        <v>33</v>
      </c>
      <c r="Z41" s="2" t="s">
        <v>33</v>
      </c>
      <c r="AA41" s="1" t="s">
        <v>33</v>
      </c>
      <c r="AB41" s="1" t="s">
        <v>33</v>
      </c>
      <c r="AC41" s="30" t="s">
        <v>33</v>
      </c>
      <c r="AD41" s="1" t="s">
        <v>33</v>
      </c>
      <c r="AE41" s="29" t="s">
        <v>33</v>
      </c>
      <c r="AF41" s="1" t="s">
        <v>33</v>
      </c>
      <c r="AG41" s="31" t="s">
        <v>33</v>
      </c>
      <c r="AH41" s="1" t="s">
        <v>33</v>
      </c>
      <c r="AI41" s="31" t="s">
        <v>33</v>
      </c>
      <c r="AJ41" s="1" t="s">
        <v>33</v>
      </c>
      <c r="AK41" s="31" t="s">
        <v>33</v>
      </c>
      <c r="AL41" s="29" t="s">
        <v>33</v>
      </c>
      <c r="AM41" s="31" t="s">
        <v>33</v>
      </c>
      <c r="AN41" s="29" t="s">
        <v>33</v>
      </c>
      <c r="AO41" s="29" t="s">
        <v>33</v>
      </c>
      <c r="AP41" s="1" t="s">
        <v>33</v>
      </c>
      <c r="AQ41" s="2" t="s">
        <v>33</v>
      </c>
    </row>
    <row r="42" spans="1:43" s="20" customFormat="1" ht="72.75" hidden="1" customHeight="1" x14ac:dyDescent="0.25">
      <c r="A42" s="2" t="s">
        <v>80</v>
      </c>
      <c r="B42" s="4" t="s">
        <v>59</v>
      </c>
      <c r="C42" s="2" t="s">
        <v>32</v>
      </c>
      <c r="D42" s="2" t="s">
        <v>33</v>
      </c>
      <c r="E42" s="2" t="s">
        <v>33</v>
      </c>
      <c r="F42" s="2" t="s">
        <v>33</v>
      </c>
      <c r="G42" s="2" t="s">
        <v>33</v>
      </c>
      <c r="H42" s="2" t="s">
        <v>33</v>
      </c>
      <c r="I42" s="2" t="s">
        <v>33</v>
      </c>
      <c r="J42" s="1" t="s">
        <v>33</v>
      </c>
      <c r="K42" s="25" t="s">
        <v>33</v>
      </c>
      <c r="L42" s="1" t="s">
        <v>33</v>
      </c>
      <c r="M42" s="1" t="s">
        <v>33</v>
      </c>
      <c r="N42" s="1" t="s">
        <v>33</v>
      </c>
      <c r="O42" s="1" t="s">
        <v>33</v>
      </c>
      <c r="P42" s="2" t="s">
        <v>33</v>
      </c>
      <c r="Q42" s="2" t="s">
        <v>33</v>
      </c>
      <c r="R42" s="2" t="s">
        <v>33</v>
      </c>
      <c r="S42" s="2" t="s">
        <v>33</v>
      </c>
      <c r="T42" s="2" t="s">
        <v>33</v>
      </c>
      <c r="U42" s="1" t="s">
        <v>33</v>
      </c>
      <c r="V42" s="1" t="s">
        <v>33</v>
      </c>
      <c r="W42" s="29" t="s">
        <v>33</v>
      </c>
      <c r="X42" s="31" t="s">
        <v>33</v>
      </c>
      <c r="Y42" s="2" t="s">
        <v>33</v>
      </c>
      <c r="Z42" s="2" t="s">
        <v>33</v>
      </c>
      <c r="AA42" s="1" t="s">
        <v>33</v>
      </c>
      <c r="AB42" s="1" t="s">
        <v>33</v>
      </c>
      <c r="AC42" s="30" t="s">
        <v>33</v>
      </c>
      <c r="AD42" s="1" t="s">
        <v>33</v>
      </c>
      <c r="AE42" s="29" t="s">
        <v>33</v>
      </c>
      <c r="AF42" s="1" t="s">
        <v>33</v>
      </c>
      <c r="AG42" s="31" t="s">
        <v>33</v>
      </c>
      <c r="AH42" s="1" t="s">
        <v>33</v>
      </c>
      <c r="AI42" s="31" t="s">
        <v>33</v>
      </c>
      <c r="AJ42" s="1" t="s">
        <v>33</v>
      </c>
      <c r="AK42" s="31" t="s">
        <v>33</v>
      </c>
      <c r="AL42" s="29" t="s">
        <v>33</v>
      </c>
      <c r="AM42" s="31" t="s">
        <v>33</v>
      </c>
      <c r="AN42" s="29" t="s">
        <v>33</v>
      </c>
      <c r="AO42" s="29" t="s">
        <v>33</v>
      </c>
      <c r="AP42" s="1" t="s">
        <v>33</v>
      </c>
      <c r="AQ42" s="2" t="s">
        <v>33</v>
      </c>
    </row>
    <row r="43" spans="1:43" s="20" customFormat="1" ht="69" hidden="1" customHeight="1" x14ac:dyDescent="0.25">
      <c r="A43" s="2" t="s">
        <v>81</v>
      </c>
      <c r="B43" s="4" t="s">
        <v>60</v>
      </c>
      <c r="C43" s="2" t="s">
        <v>32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1" t="s">
        <v>33</v>
      </c>
      <c r="K43" s="25" t="s">
        <v>33</v>
      </c>
      <c r="L43" s="1" t="s">
        <v>33</v>
      </c>
      <c r="M43" s="1" t="s">
        <v>33</v>
      </c>
      <c r="N43" s="1" t="s">
        <v>33</v>
      </c>
      <c r="O43" s="1" t="s">
        <v>33</v>
      </c>
      <c r="P43" s="2" t="s">
        <v>33</v>
      </c>
      <c r="Q43" s="2" t="s">
        <v>33</v>
      </c>
      <c r="R43" s="2" t="s">
        <v>33</v>
      </c>
      <c r="S43" s="2" t="s">
        <v>33</v>
      </c>
      <c r="T43" s="2" t="s">
        <v>33</v>
      </c>
      <c r="U43" s="1" t="s">
        <v>33</v>
      </c>
      <c r="V43" s="1" t="s">
        <v>33</v>
      </c>
      <c r="W43" s="29" t="s">
        <v>33</v>
      </c>
      <c r="X43" s="31" t="s">
        <v>33</v>
      </c>
      <c r="Y43" s="2" t="s">
        <v>33</v>
      </c>
      <c r="Z43" s="2" t="s">
        <v>33</v>
      </c>
      <c r="AA43" s="1" t="s">
        <v>33</v>
      </c>
      <c r="AB43" s="1" t="s">
        <v>33</v>
      </c>
      <c r="AC43" s="30" t="s">
        <v>33</v>
      </c>
      <c r="AD43" s="1" t="s">
        <v>33</v>
      </c>
      <c r="AE43" s="29" t="s">
        <v>33</v>
      </c>
      <c r="AF43" s="1" t="s">
        <v>33</v>
      </c>
      <c r="AG43" s="31" t="s">
        <v>33</v>
      </c>
      <c r="AH43" s="1" t="s">
        <v>33</v>
      </c>
      <c r="AI43" s="31" t="s">
        <v>33</v>
      </c>
      <c r="AJ43" s="1" t="s">
        <v>33</v>
      </c>
      <c r="AK43" s="31" t="s">
        <v>33</v>
      </c>
      <c r="AL43" s="29" t="s">
        <v>33</v>
      </c>
      <c r="AM43" s="31" t="s">
        <v>33</v>
      </c>
      <c r="AN43" s="29" t="s">
        <v>33</v>
      </c>
      <c r="AO43" s="29" t="s">
        <v>33</v>
      </c>
      <c r="AP43" s="1" t="s">
        <v>33</v>
      </c>
      <c r="AQ43" s="2" t="s">
        <v>33</v>
      </c>
    </row>
    <row r="44" spans="1:43" s="20" customFormat="1" ht="61.5" hidden="1" customHeight="1" x14ac:dyDescent="0.25">
      <c r="A44" s="2" t="s">
        <v>112</v>
      </c>
      <c r="B44" s="4" t="s">
        <v>61</v>
      </c>
      <c r="C44" s="2" t="s">
        <v>32</v>
      </c>
      <c r="D44" s="2" t="s">
        <v>33</v>
      </c>
      <c r="E44" s="2" t="s">
        <v>33</v>
      </c>
      <c r="F44" s="2" t="s">
        <v>33</v>
      </c>
      <c r="G44" s="2" t="s">
        <v>33</v>
      </c>
      <c r="H44" s="2" t="s">
        <v>33</v>
      </c>
      <c r="I44" s="2" t="s">
        <v>33</v>
      </c>
      <c r="J44" s="1" t="s">
        <v>33</v>
      </c>
      <c r="K44" s="25" t="s">
        <v>33</v>
      </c>
      <c r="L44" s="1" t="s">
        <v>33</v>
      </c>
      <c r="M44" s="1" t="s">
        <v>33</v>
      </c>
      <c r="N44" s="1" t="s">
        <v>33</v>
      </c>
      <c r="O44" s="1" t="s">
        <v>33</v>
      </c>
      <c r="P44" s="2" t="s">
        <v>33</v>
      </c>
      <c r="Q44" s="2" t="s">
        <v>33</v>
      </c>
      <c r="R44" s="2" t="s">
        <v>33</v>
      </c>
      <c r="S44" s="2" t="s">
        <v>33</v>
      </c>
      <c r="T44" s="2" t="s">
        <v>33</v>
      </c>
      <c r="U44" s="1" t="s">
        <v>33</v>
      </c>
      <c r="V44" s="1" t="s">
        <v>33</v>
      </c>
      <c r="W44" s="29" t="s">
        <v>33</v>
      </c>
      <c r="X44" s="31" t="s">
        <v>33</v>
      </c>
      <c r="Y44" s="2" t="s">
        <v>33</v>
      </c>
      <c r="Z44" s="2" t="s">
        <v>33</v>
      </c>
      <c r="AA44" s="1" t="s">
        <v>33</v>
      </c>
      <c r="AB44" s="1" t="s">
        <v>33</v>
      </c>
      <c r="AC44" s="30" t="s">
        <v>33</v>
      </c>
      <c r="AD44" s="1" t="s">
        <v>33</v>
      </c>
      <c r="AE44" s="29" t="s">
        <v>33</v>
      </c>
      <c r="AF44" s="1" t="s">
        <v>33</v>
      </c>
      <c r="AG44" s="31" t="s">
        <v>33</v>
      </c>
      <c r="AH44" s="1" t="s">
        <v>33</v>
      </c>
      <c r="AI44" s="31" t="s">
        <v>33</v>
      </c>
      <c r="AJ44" s="1" t="s">
        <v>33</v>
      </c>
      <c r="AK44" s="31" t="s">
        <v>33</v>
      </c>
      <c r="AL44" s="29" t="s">
        <v>33</v>
      </c>
      <c r="AM44" s="31" t="s">
        <v>33</v>
      </c>
      <c r="AN44" s="29" t="s">
        <v>33</v>
      </c>
      <c r="AO44" s="29" t="s">
        <v>33</v>
      </c>
      <c r="AP44" s="1" t="s">
        <v>33</v>
      </c>
      <c r="AQ44" s="2" t="s">
        <v>33</v>
      </c>
    </row>
    <row r="45" spans="1:43" s="20" customFormat="1" ht="69" hidden="1" customHeight="1" x14ac:dyDescent="0.25">
      <c r="A45" s="2" t="s">
        <v>113</v>
      </c>
      <c r="B45" s="4" t="s">
        <v>62</v>
      </c>
      <c r="C45" s="2" t="s">
        <v>32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1" t="s">
        <v>33</v>
      </c>
      <c r="K45" s="25" t="s">
        <v>33</v>
      </c>
      <c r="L45" s="1" t="s">
        <v>33</v>
      </c>
      <c r="M45" s="1" t="s">
        <v>33</v>
      </c>
      <c r="N45" s="1" t="s">
        <v>33</v>
      </c>
      <c r="O45" s="1" t="s">
        <v>33</v>
      </c>
      <c r="P45" s="2" t="s">
        <v>33</v>
      </c>
      <c r="Q45" s="2" t="s">
        <v>33</v>
      </c>
      <c r="R45" s="2" t="s">
        <v>33</v>
      </c>
      <c r="S45" s="2" t="s">
        <v>33</v>
      </c>
      <c r="T45" s="2" t="s">
        <v>33</v>
      </c>
      <c r="U45" s="1" t="s">
        <v>33</v>
      </c>
      <c r="V45" s="1" t="s">
        <v>33</v>
      </c>
      <c r="W45" s="29" t="s">
        <v>33</v>
      </c>
      <c r="X45" s="31" t="s">
        <v>33</v>
      </c>
      <c r="Y45" s="2" t="s">
        <v>33</v>
      </c>
      <c r="Z45" s="2" t="s">
        <v>33</v>
      </c>
      <c r="AA45" s="1" t="s">
        <v>33</v>
      </c>
      <c r="AB45" s="1" t="s">
        <v>33</v>
      </c>
      <c r="AC45" s="30" t="s">
        <v>33</v>
      </c>
      <c r="AD45" s="1" t="s">
        <v>33</v>
      </c>
      <c r="AE45" s="29" t="s">
        <v>33</v>
      </c>
      <c r="AF45" s="1" t="s">
        <v>33</v>
      </c>
      <c r="AG45" s="31" t="s">
        <v>33</v>
      </c>
      <c r="AH45" s="1" t="s">
        <v>33</v>
      </c>
      <c r="AI45" s="31" t="s">
        <v>33</v>
      </c>
      <c r="AJ45" s="1" t="s">
        <v>33</v>
      </c>
      <c r="AK45" s="31" t="s">
        <v>33</v>
      </c>
      <c r="AL45" s="29" t="s">
        <v>33</v>
      </c>
      <c r="AM45" s="31" t="s">
        <v>33</v>
      </c>
      <c r="AN45" s="29" t="s">
        <v>33</v>
      </c>
      <c r="AO45" s="29" t="s">
        <v>33</v>
      </c>
      <c r="AP45" s="1" t="s">
        <v>33</v>
      </c>
      <c r="AQ45" s="2" t="s">
        <v>33</v>
      </c>
    </row>
    <row r="46" spans="1:43" s="20" customFormat="1" ht="42" hidden="1" customHeight="1" x14ac:dyDescent="0.25">
      <c r="A46" s="2" t="s">
        <v>84</v>
      </c>
      <c r="B46" s="4" t="s">
        <v>64</v>
      </c>
      <c r="C46" s="2" t="s">
        <v>32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1" t="s">
        <v>33</v>
      </c>
      <c r="K46" s="25" t="s">
        <v>33</v>
      </c>
      <c r="L46" s="1" t="s">
        <v>33</v>
      </c>
      <c r="M46" s="1" t="s">
        <v>33</v>
      </c>
      <c r="N46" s="1" t="s">
        <v>33</v>
      </c>
      <c r="O46" s="1" t="s">
        <v>33</v>
      </c>
      <c r="P46" s="2" t="s">
        <v>33</v>
      </c>
      <c r="Q46" s="2" t="s">
        <v>33</v>
      </c>
      <c r="R46" s="2" t="s">
        <v>33</v>
      </c>
      <c r="S46" s="2" t="s">
        <v>33</v>
      </c>
      <c r="T46" s="2" t="s">
        <v>33</v>
      </c>
      <c r="U46" s="1" t="s">
        <v>33</v>
      </c>
      <c r="V46" s="1" t="s">
        <v>33</v>
      </c>
      <c r="W46" s="29" t="s">
        <v>33</v>
      </c>
      <c r="X46" s="31" t="s">
        <v>33</v>
      </c>
      <c r="Y46" s="2" t="s">
        <v>33</v>
      </c>
      <c r="Z46" s="2" t="s">
        <v>33</v>
      </c>
      <c r="AA46" s="1" t="s">
        <v>33</v>
      </c>
      <c r="AB46" s="1" t="s">
        <v>33</v>
      </c>
      <c r="AC46" s="30" t="s">
        <v>33</v>
      </c>
      <c r="AD46" s="1" t="s">
        <v>33</v>
      </c>
      <c r="AE46" s="29" t="s">
        <v>33</v>
      </c>
      <c r="AF46" s="1" t="s">
        <v>33</v>
      </c>
      <c r="AG46" s="31" t="s">
        <v>33</v>
      </c>
      <c r="AH46" s="1" t="s">
        <v>33</v>
      </c>
      <c r="AI46" s="31" t="s">
        <v>33</v>
      </c>
      <c r="AJ46" s="1" t="s">
        <v>33</v>
      </c>
      <c r="AK46" s="31" t="s">
        <v>33</v>
      </c>
      <c r="AL46" s="29" t="s">
        <v>33</v>
      </c>
      <c r="AM46" s="31" t="s">
        <v>33</v>
      </c>
      <c r="AN46" s="29" t="s">
        <v>33</v>
      </c>
      <c r="AO46" s="29" t="s">
        <v>33</v>
      </c>
      <c r="AP46" s="1" t="s">
        <v>33</v>
      </c>
      <c r="AQ46" s="2" t="s">
        <v>33</v>
      </c>
    </row>
    <row r="47" spans="1:43" s="20" customFormat="1" ht="58.5" hidden="1" customHeight="1" x14ac:dyDescent="0.25">
      <c r="A47" s="2" t="s">
        <v>85</v>
      </c>
      <c r="B47" s="4" t="s">
        <v>66</v>
      </c>
      <c r="C47" s="2" t="s">
        <v>32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1" t="s">
        <v>33</v>
      </c>
      <c r="K47" s="25" t="s">
        <v>33</v>
      </c>
      <c r="L47" s="1" t="s">
        <v>33</v>
      </c>
      <c r="M47" s="1" t="s">
        <v>33</v>
      </c>
      <c r="N47" s="1" t="s">
        <v>33</v>
      </c>
      <c r="O47" s="1" t="s">
        <v>33</v>
      </c>
      <c r="P47" s="2" t="s">
        <v>33</v>
      </c>
      <c r="Q47" s="2" t="s">
        <v>33</v>
      </c>
      <c r="R47" s="2" t="s">
        <v>33</v>
      </c>
      <c r="S47" s="2" t="s">
        <v>33</v>
      </c>
      <c r="T47" s="2" t="s">
        <v>33</v>
      </c>
      <c r="U47" s="1" t="s">
        <v>33</v>
      </c>
      <c r="V47" s="1" t="s">
        <v>33</v>
      </c>
      <c r="W47" s="29" t="s">
        <v>33</v>
      </c>
      <c r="X47" s="31" t="s">
        <v>33</v>
      </c>
      <c r="Y47" s="2" t="s">
        <v>33</v>
      </c>
      <c r="Z47" s="2" t="s">
        <v>33</v>
      </c>
      <c r="AA47" s="1" t="s">
        <v>33</v>
      </c>
      <c r="AB47" s="1" t="s">
        <v>33</v>
      </c>
      <c r="AC47" s="30" t="s">
        <v>33</v>
      </c>
      <c r="AD47" s="1" t="s">
        <v>33</v>
      </c>
      <c r="AE47" s="29" t="s">
        <v>33</v>
      </c>
      <c r="AF47" s="1" t="s">
        <v>33</v>
      </c>
      <c r="AG47" s="31" t="s">
        <v>33</v>
      </c>
      <c r="AH47" s="1" t="s">
        <v>33</v>
      </c>
      <c r="AI47" s="31" t="s">
        <v>33</v>
      </c>
      <c r="AJ47" s="1" t="s">
        <v>33</v>
      </c>
      <c r="AK47" s="31" t="s">
        <v>33</v>
      </c>
      <c r="AL47" s="29" t="s">
        <v>33</v>
      </c>
      <c r="AM47" s="31" t="s">
        <v>33</v>
      </c>
      <c r="AN47" s="29" t="s">
        <v>33</v>
      </c>
      <c r="AO47" s="29" t="s">
        <v>33</v>
      </c>
      <c r="AP47" s="1" t="s">
        <v>33</v>
      </c>
      <c r="AQ47" s="2" t="s">
        <v>33</v>
      </c>
    </row>
    <row r="48" spans="1:43" s="20" customFormat="1" ht="31.5" hidden="1" customHeight="1" x14ac:dyDescent="0.25">
      <c r="A48" s="2" t="s">
        <v>86</v>
      </c>
      <c r="B48" s="4" t="s">
        <v>67</v>
      </c>
      <c r="C48" s="2" t="s">
        <v>32</v>
      </c>
      <c r="D48" s="2" t="s">
        <v>33</v>
      </c>
      <c r="E48" s="2" t="s">
        <v>33</v>
      </c>
      <c r="F48" s="2" t="s">
        <v>33</v>
      </c>
      <c r="G48" s="2" t="s">
        <v>33</v>
      </c>
      <c r="H48" s="2" t="s">
        <v>33</v>
      </c>
      <c r="I48" s="2" t="s">
        <v>33</v>
      </c>
      <c r="J48" s="1" t="s">
        <v>33</v>
      </c>
      <c r="K48" s="25" t="s">
        <v>33</v>
      </c>
      <c r="L48" s="1" t="s">
        <v>33</v>
      </c>
      <c r="M48" s="1" t="s">
        <v>33</v>
      </c>
      <c r="N48" s="1" t="s">
        <v>33</v>
      </c>
      <c r="O48" s="1" t="s">
        <v>33</v>
      </c>
      <c r="P48" s="2" t="s">
        <v>33</v>
      </c>
      <c r="Q48" s="2" t="s">
        <v>33</v>
      </c>
      <c r="R48" s="2" t="s">
        <v>33</v>
      </c>
      <c r="S48" s="2" t="s">
        <v>33</v>
      </c>
      <c r="T48" s="2" t="s">
        <v>33</v>
      </c>
      <c r="U48" s="1" t="s">
        <v>33</v>
      </c>
      <c r="V48" s="1" t="s">
        <v>33</v>
      </c>
      <c r="W48" s="29" t="s">
        <v>33</v>
      </c>
      <c r="X48" s="31" t="s">
        <v>33</v>
      </c>
      <c r="Y48" s="2" t="s">
        <v>33</v>
      </c>
      <c r="Z48" s="2" t="s">
        <v>33</v>
      </c>
      <c r="AA48" s="1" t="s">
        <v>33</v>
      </c>
      <c r="AB48" s="1" t="s">
        <v>33</v>
      </c>
      <c r="AC48" s="30" t="s">
        <v>33</v>
      </c>
      <c r="AD48" s="1" t="s">
        <v>33</v>
      </c>
      <c r="AE48" s="29" t="s">
        <v>33</v>
      </c>
      <c r="AF48" s="1" t="s">
        <v>33</v>
      </c>
      <c r="AG48" s="31" t="s">
        <v>33</v>
      </c>
      <c r="AH48" s="1" t="s">
        <v>33</v>
      </c>
      <c r="AI48" s="31" t="s">
        <v>33</v>
      </c>
      <c r="AJ48" s="1" t="s">
        <v>33</v>
      </c>
      <c r="AK48" s="31" t="s">
        <v>33</v>
      </c>
      <c r="AL48" s="29" t="s">
        <v>33</v>
      </c>
      <c r="AM48" s="31" t="s">
        <v>33</v>
      </c>
      <c r="AN48" s="29" t="s">
        <v>33</v>
      </c>
      <c r="AO48" s="29" t="s">
        <v>33</v>
      </c>
      <c r="AP48" s="1" t="s">
        <v>33</v>
      </c>
      <c r="AQ48" s="2" t="s">
        <v>33</v>
      </c>
    </row>
    <row r="49" spans="1:46" s="20" customFormat="1" ht="47.25" hidden="1" customHeight="1" x14ac:dyDescent="0.25">
      <c r="A49" s="2" t="s">
        <v>87</v>
      </c>
      <c r="B49" s="4" t="s">
        <v>68</v>
      </c>
      <c r="C49" s="2" t="s">
        <v>32</v>
      </c>
      <c r="D49" s="2" t="s">
        <v>33</v>
      </c>
      <c r="E49" s="2" t="s">
        <v>33</v>
      </c>
      <c r="F49" s="2" t="s">
        <v>33</v>
      </c>
      <c r="G49" s="2" t="s">
        <v>33</v>
      </c>
      <c r="H49" s="2" t="s">
        <v>33</v>
      </c>
      <c r="I49" s="2" t="s">
        <v>33</v>
      </c>
      <c r="J49" s="1" t="s">
        <v>33</v>
      </c>
      <c r="K49" s="25" t="s">
        <v>33</v>
      </c>
      <c r="L49" s="1" t="s">
        <v>33</v>
      </c>
      <c r="M49" s="1" t="s">
        <v>33</v>
      </c>
      <c r="N49" s="1" t="s">
        <v>33</v>
      </c>
      <c r="O49" s="1" t="s">
        <v>33</v>
      </c>
      <c r="P49" s="2" t="s">
        <v>33</v>
      </c>
      <c r="Q49" s="2" t="s">
        <v>33</v>
      </c>
      <c r="R49" s="2" t="s">
        <v>33</v>
      </c>
      <c r="S49" s="2" t="s">
        <v>33</v>
      </c>
      <c r="T49" s="2" t="s">
        <v>33</v>
      </c>
      <c r="U49" s="1" t="s">
        <v>33</v>
      </c>
      <c r="V49" s="1" t="s">
        <v>33</v>
      </c>
      <c r="W49" s="29" t="s">
        <v>33</v>
      </c>
      <c r="X49" s="31" t="s">
        <v>33</v>
      </c>
      <c r="Y49" s="2" t="s">
        <v>33</v>
      </c>
      <c r="Z49" s="2" t="s">
        <v>33</v>
      </c>
      <c r="AA49" s="1" t="s">
        <v>33</v>
      </c>
      <c r="AB49" s="1" t="s">
        <v>33</v>
      </c>
      <c r="AC49" s="30" t="s">
        <v>33</v>
      </c>
      <c r="AD49" s="1" t="s">
        <v>33</v>
      </c>
      <c r="AE49" s="29" t="s">
        <v>33</v>
      </c>
      <c r="AF49" s="1" t="s">
        <v>33</v>
      </c>
      <c r="AG49" s="31" t="s">
        <v>33</v>
      </c>
      <c r="AH49" s="1" t="s">
        <v>33</v>
      </c>
      <c r="AI49" s="31" t="s">
        <v>33</v>
      </c>
      <c r="AJ49" s="1" t="s">
        <v>33</v>
      </c>
      <c r="AK49" s="31" t="s">
        <v>33</v>
      </c>
      <c r="AL49" s="29" t="s">
        <v>33</v>
      </c>
      <c r="AM49" s="31" t="s">
        <v>33</v>
      </c>
      <c r="AN49" s="29" t="s">
        <v>33</v>
      </c>
      <c r="AO49" s="29" t="s">
        <v>33</v>
      </c>
      <c r="AP49" s="1" t="s">
        <v>33</v>
      </c>
      <c r="AQ49" s="2" t="s">
        <v>33</v>
      </c>
    </row>
    <row r="50" spans="1:46" s="20" customFormat="1" ht="31.5" hidden="1" customHeight="1" x14ac:dyDescent="0.25">
      <c r="A50" s="2" t="s">
        <v>88</v>
      </c>
      <c r="B50" s="4" t="s">
        <v>70</v>
      </c>
      <c r="C50" s="2" t="s">
        <v>32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1" t="s">
        <v>33</v>
      </c>
      <c r="K50" s="25" t="s">
        <v>33</v>
      </c>
      <c r="L50" s="1" t="s">
        <v>33</v>
      </c>
      <c r="M50" s="1" t="s">
        <v>33</v>
      </c>
      <c r="N50" s="1" t="s">
        <v>33</v>
      </c>
      <c r="O50" s="1" t="s">
        <v>33</v>
      </c>
      <c r="P50" s="2" t="s">
        <v>33</v>
      </c>
      <c r="Q50" s="2" t="s">
        <v>33</v>
      </c>
      <c r="R50" s="2" t="s">
        <v>33</v>
      </c>
      <c r="S50" s="2" t="s">
        <v>33</v>
      </c>
      <c r="T50" s="2" t="s">
        <v>33</v>
      </c>
      <c r="U50" s="1" t="s">
        <v>33</v>
      </c>
      <c r="V50" s="1" t="s">
        <v>33</v>
      </c>
      <c r="W50" s="29" t="s">
        <v>33</v>
      </c>
      <c r="X50" s="31" t="s">
        <v>33</v>
      </c>
      <c r="Y50" s="2" t="s">
        <v>33</v>
      </c>
      <c r="Z50" s="2" t="s">
        <v>33</v>
      </c>
      <c r="AA50" s="1" t="s">
        <v>33</v>
      </c>
      <c r="AB50" s="1" t="s">
        <v>33</v>
      </c>
      <c r="AC50" s="30" t="s">
        <v>33</v>
      </c>
      <c r="AD50" s="1" t="s">
        <v>33</v>
      </c>
      <c r="AE50" s="29" t="s">
        <v>33</v>
      </c>
      <c r="AF50" s="1" t="s">
        <v>33</v>
      </c>
      <c r="AG50" s="31" t="s">
        <v>33</v>
      </c>
      <c r="AH50" s="1" t="s">
        <v>33</v>
      </c>
      <c r="AI50" s="31" t="s">
        <v>33</v>
      </c>
      <c r="AJ50" s="1" t="s">
        <v>33</v>
      </c>
      <c r="AK50" s="31" t="s">
        <v>33</v>
      </c>
      <c r="AL50" s="29" t="s">
        <v>33</v>
      </c>
      <c r="AM50" s="31" t="s">
        <v>33</v>
      </c>
      <c r="AN50" s="29" t="s">
        <v>33</v>
      </c>
      <c r="AO50" s="29" t="s">
        <v>33</v>
      </c>
      <c r="AP50" s="1" t="s">
        <v>33</v>
      </c>
      <c r="AQ50" s="2" t="s">
        <v>33</v>
      </c>
    </row>
    <row r="51" spans="1:46" s="20" customFormat="1" ht="23.25" hidden="1" customHeight="1" x14ac:dyDescent="0.25">
      <c r="A51" s="2" t="s">
        <v>89</v>
      </c>
      <c r="B51" s="4" t="s">
        <v>71</v>
      </c>
      <c r="C51" s="2" t="s">
        <v>32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1" t="s">
        <v>33</v>
      </c>
      <c r="K51" s="25" t="s">
        <v>33</v>
      </c>
      <c r="L51" s="1" t="s">
        <v>33</v>
      </c>
      <c r="M51" s="1" t="s">
        <v>33</v>
      </c>
      <c r="N51" s="1" t="s">
        <v>33</v>
      </c>
      <c r="O51" s="1" t="s">
        <v>33</v>
      </c>
      <c r="P51" s="2" t="s">
        <v>33</v>
      </c>
      <c r="Q51" s="2" t="s">
        <v>33</v>
      </c>
      <c r="R51" s="2" t="s">
        <v>33</v>
      </c>
      <c r="S51" s="2" t="s">
        <v>33</v>
      </c>
      <c r="T51" s="2" t="s">
        <v>33</v>
      </c>
      <c r="U51" s="1" t="s">
        <v>33</v>
      </c>
      <c r="V51" s="1" t="s">
        <v>33</v>
      </c>
      <c r="W51" s="29" t="s">
        <v>33</v>
      </c>
      <c r="X51" s="31" t="s">
        <v>33</v>
      </c>
      <c r="Y51" s="2" t="s">
        <v>33</v>
      </c>
      <c r="Z51" s="2" t="s">
        <v>33</v>
      </c>
      <c r="AA51" s="1" t="s">
        <v>33</v>
      </c>
      <c r="AB51" s="1" t="s">
        <v>33</v>
      </c>
      <c r="AC51" s="30" t="s">
        <v>33</v>
      </c>
      <c r="AD51" s="1" t="s">
        <v>33</v>
      </c>
      <c r="AE51" s="29" t="s">
        <v>33</v>
      </c>
      <c r="AF51" s="1" t="s">
        <v>33</v>
      </c>
      <c r="AG51" s="31" t="s">
        <v>33</v>
      </c>
      <c r="AH51" s="1" t="s">
        <v>33</v>
      </c>
      <c r="AI51" s="31" t="s">
        <v>33</v>
      </c>
      <c r="AJ51" s="1" t="s">
        <v>33</v>
      </c>
      <c r="AK51" s="31" t="s">
        <v>33</v>
      </c>
      <c r="AL51" s="29" t="s">
        <v>33</v>
      </c>
      <c r="AM51" s="31" t="s">
        <v>33</v>
      </c>
      <c r="AN51" s="29" t="s">
        <v>33</v>
      </c>
      <c r="AO51" s="29" t="s">
        <v>33</v>
      </c>
      <c r="AP51" s="1" t="s">
        <v>33</v>
      </c>
      <c r="AQ51" s="2" t="s">
        <v>33</v>
      </c>
    </row>
    <row r="52" spans="1:46" s="20" customFormat="1" ht="47.25" hidden="1" customHeight="1" x14ac:dyDescent="0.25">
      <c r="A52" s="2" t="s">
        <v>90</v>
      </c>
      <c r="B52" s="4" t="s">
        <v>114</v>
      </c>
      <c r="C52" s="2" t="s">
        <v>32</v>
      </c>
      <c r="D52" s="2" t="s">
        <v>33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1" t="s">
        <v>33</v>
      </c>
      <c r="K52" s="25" t="s">
        <v>33</v>
      </c>
      <c r="L52" s="1" t="s">
        <v>33</v>
      </c>
      <c r="M52" s="1" t="s">
        <v>33</v>
      </c>
      <c r="N52" s="1" t="s">
        <v>33</v>
      </c>
      <c r="O52" s="1" t="s">
        <v>33</v>
      </c>
      <c r="P52" s="2" t="s">
        <v>33</v>
      </c>
      <c r="Q52" s="2" t="s">
        <v>33</v>
      </c>
      <c r="R52" s="2" t="s">
        <v>33</v>
      </c>
      <c r="S52" s="2" t="s">
        <v>33</v>
      </c>
      <c r="T52" s="2" t="s">
        <v>33</v>
      </c>
      <c r="U52" s="1" t="s">
        <v>33</v>
      </c>
      <c r="V52" s="1" t="s">
        <v>33</v>
      </c>
      <c r="W52" s="29" t="s">
        <v>33</v>
      </c>
      <c r="X52" s="31" t="s">
        <v>33</v>
      </c>
      <c r="Y52" s="2" t="s">
        <v>33</v>
      </c>
      <c r="Z52" s="2" t="s">
        <v>33</v>
      </c>
      <c r="AA52" s="1" t="s">
        <v>33</v>
      </c>
      <c r="AB52" s="1" t="s">
        <v>33</v>
      </c>
      <c r="AC52" s="30" t="s">
        <v>33</v>
      </c>
      <c r="AD52" s="1" t="s">
        <v>33</v>
      </c>
      <c r="AE52" s="29" t="s">
        <v>33</v>
      </c>
      <c r="AF52" s="1" t="s">
        <v>33</v>
      </c>
      <c r="AG52" s="31" t="s">
        <v>33</v>
      </c>
      <c r="AH52" s="1" t="s">
        <v>33</v>
      </c>
      <c r="AI52" s="31" t="s">
        <v>33</v>
      </c>
      <c r="AJ52" s="1" t="s">
        <v>33</v>
      </c>
      <c r="AK52" s="31" t="s">
        <v>33</v>
      </c>
      <c r="AL52" s="29" t="s">
        <v>33</v>
      </c>
      <c r="AM52" s="31" t="s">
        <v>33</v>
      </c>
      <c r="AN52" s="29" t="s">
        <v>33</v>
      </c>
      <c r="AO52" s="29" t="s">
        <v>33</v>
      </c>
      <c r="AP52" s="1" t="s">
        <v>33</v>
      </c>
      <c r="AQ52" s="2" t="s">
        <v>33</v>
      </c>
    </row>
    <row r="53" spans="1:46" s="20" customFormat="1" ht="47.25" hidden="1" customHeight="1" x14ac:dyDescent="0.25">
      <c r="A53" s="2" t="s">
        <v>91</v>
      </c>
      <c r="B53" s="4" t="s">
        <v>72</v>
      </c>
      <c r="C53" s="2" t="s">
        <v>32</v>
      </c>
      <c r="D53" s="2" t="s">
        <v>33</v>
      </c>
      <c r="E53" s="2" t="s">
        <v>33</v>
      </c>
      <c r="F53" s="2" t="s">
        <v>33</v>
      </c>
      <c r="G53" s="2" t="s">
        <v>33</v>
      </c>
      <c r="H53" s="2" t="s">
        <v>33</v>
      </c>
      <c r="I53" s="2" t="s">
        <v>33</v>
      </c>
      <c r="J53" s="1" t="s">
        <v>33</v>
      </c>
      <c r="K53" s="25" t="s">
        <v>33</v>
      </c>
      <c r="L53" s="1" t="s">
        <v>33</v>
      </c>
      <c r="M53" s="1" t="s">
        <v>33</v>
      </c>
      <c r="N53" s="1" t="s">
        <v>33</v>
      </c>
      <c r="O53" s="1" t="s">
        <v>33</v>
      </c>
      <c r="P53" s="2" t="s">
        <v>33</v>
      </c>
      <c r="Q53" s="2" t="s">
        <v>33</v>
      </c>
      <c r="R53" s="2" t="s">
        <v>33</v>
      </c>
      <c r="S53" s="2" t="s">
        <v>33</v>
      </c>
      <c r="T53" s="2" t="s">
        <v>33</v>
      </c>
      <c r="U53" s="1" t="s">
        <v>33</v>
      </c>
      <c r="V53" s="1" t="s">
        <v>33</v>
      </c>
      <c r="W53" s="29" t="s">
        <v>33</v>
      </c>
      <c r="X53" s="31" t="s">
        <v>33</v>
      </c>
      <c r="Y53" s="2" t="s">
        <v>33</v>
      </c>
      <c r="Z53" s="2" t="s">
        <v>33</v>
      </c>
      <c r="AA53" s="1" t="s">
        <v>33</v>
      </c>
      <c r="AB53" s="1" t="s">
        <v>33</v>
      </c>
      <c r="AC53" s="30" t="s">
        <v>33</v>
      </c>
      <c r="AD53" s="1" t="s">
        <v>33</v>
      </c>
      <c r="AE53" s="29" t="s">
        <v>33</v>
      </c>
      <c r="AF53" s="1" t="s">
        <v>33</v>
      </c>
      <c r="AG53" s="31" t="s">
        <v>33</v>
      </c>
      <c r="AH53" s="1" t="s">
        <v>33</v>
      </c>
      <c r="AI53" s="31" t="s">
        <v>33</v>
      </c>
      <c r="AJ53" s="1" t="s">
        <v>33</v>
      </c>
      <c r="AK53" s="31" t="s">
        <v>33</v>
      </c>
      <c r="AL53" s="29" t="s">
        <v>33</v>
      </c>
      <c r="AM53" s="31" t="s">
        <v>33</v>
      </c>
      <c r="AN53" s="29" t="s">
        <v>33</v>
      </c>
      <c r="AO53" s="29" t="s">
        <v>33</v>
      </c>
      <c r="AP53" s="1" t="s">
        <v>33</v>
      </c>
      <c r="AQ53" s="2" t="s">
        <v>33</v>
      </c>
    </row>
    <row r="54" spans="1:46" s="20" customFormat="1" ht="31.5" hidden="1" x14ac:dyDescent="0.25">
      <c r="A54" s="2" t="s">
        <v>92</v>
      </c>
      <c r="B54" s="4" t="s">
        <v>115</v>
      </c>
      <c r="C54" s="2" t="s">
        <v>32</v>
      </c>
      <c r="D54" s="2" t="s">
        <v>33</v>
      </c>
      <c r="E54" s="2" t="s">
        <v>33</v>
      </c>
      <c r="F54" s="2" t="s">
        <v>33</v>
      </c>
      <c r="G54" s="2" t="s">
        <v>33</v>
      </c>
      <c r="H54" s="2" t="s">
        <v>33</v>
      </c>
      <c r="I54" s="2" t="s">
        <v>33</v>
      </c>
      <c r="J54" s="1" t="s">
        <v>33</v>
      </c>
      <c r="K54" s="25" t="s">
        <v>33</v>
      </c>
      <c r="L54" s="1" t="s">
        <v>33</v>
      </c>
      <c r="M54" s="1" t="s">
        <v>33</v>
      </c>
      <c r="N54" s="1" t="s">
        <v>33</v>
      </c>
      <c r="O54" s="1" t="s">
        <v>33</v>
      </c>
      <c r="P54" s="2" t="s">
        <v>33</v>
      </c>
      <c r="Q54" s="2" t="s">
        <v>33</v>
      </c>
      <c r="R54" s="2" t="s">
        <v>33</v>
      </c>
      <c r="S54" s="2" t="s">
        <v>33</v>
      </c>
      <c r="T54" s="2" t="s">
        <v>33</v>
      </c>
      <c r="U54" s="1" t="s">
        <v>33</v>
      </c>
      <c r="V54" s="1" t="s">
        <v>33</v>
      </c>
      <c r="W54" s="29" t="s">
        <v>33</v>
      </c>
      <c r="X54" s="31" t="s">
        <v>33</v>
      </c>
      <c r="Y54" s="2" t="s">
        <v>33</v>
      </c>
      <c r="Z54" s="2" t="s">
        <v>33</v>
      </c>
      <c r="AA54" s="1" t="s">
        <v>33</v>
      </c>
      <c r="AB54" s="1" t="s">
        <v>33</v>
      </c>
      <c r="AC54" s="30" t="s">
        <v>33</v>
      </c>
      <c r="AD54" s="1" t="s">
        <v>33</v>
      </c>
      <c r="AE54" s="29" t="s">
        <v>33</v>
      </c>
      <c r="AF54" s="1" t="s">
        <v>33</v>
      </c>
      <c r="AG54" s="31" t="s">
        <v>33</v>
      </c>
      <c r="AH54" s="1" t="s">
        <v>33</v>
      </c>
      <c r="AI54" s="31" t="s">
        <v>33</v>
      </c>
      <c r="AJ54" s="1" t="s">
        <v>33</v>
      </c>
      <c r="AK54" s="31" t="s">
        <v>33</v>
      </c>
      <c r="AL54" s="29" t="s">
        <v>33</v>
      </c>
      <c r="AM54" s="31" t="s">
        <v>33</v>
      </c>
      <c r="AN54" s="29" t="s">
        <v>33</v>
      </c>
      <c r="AO54" s="29" t="s">
        <v>33</v>
      </c>
      <c r="AP54" s="1" t="s">
        <v>33</v>
      </c>
      <c r="AQ54" s="2" t="s">
        <v>33</v>
      </c>
    </row>
    <row r="55" spans="1:46" s="20" customFormat="1" ht="47.25" x14ac:dyDescent="0.25">
      <c r="A55" s="2" t="s">
        <v>92</v>
      </c>
      <c r="B55" s="26" t="s">
        <v>135</v>
      </c>
      <c r="C55" s="2" t="s">
        <v>136</v>
      </c>
      <c r="D55" s="2" t="s">
        <v>104</v>
      </c>
      <c r="E55" s="2">
        <v>2020</v>
      </c>
      <c r="F55" s="2">
        <v>2030</v>
      </c>
      <c r="G55" s="2" t="s">
        <v>33</v>
      </c>
      <c r="H55" s="2" t="s">
        <v>33</v>
      </c>
      <c r="I55" s="2" t="s">
        <v>33</v>
      </c>
      <c r="J55" s="29">
        <v>454.38200000000001</v>
      </c>
      <c r="K55" s="29">
        <f>SUM(L55:O55)</f>
        <v>4727.3950000000004</v>
      </c>
      <c r="L55" s="1">
        <v>0</v>
      </c>
      <c r="M55" s="29">
        <v>660.16899999999998</v>
      </c>
      <c r="N55" s="29">
        <v>3528.7350000000001</v>
      </c>
      <c r="O55" s="29">
        <v>538.49099999999999</v>
      </c>
      <c r="P55" s="29">
        <f>SUM(Q55:T55)</f>
        <v>4727.3949999999995</v>
      </c>
      <c r="Q55" s="1">
        <v>0</v>
      </c>
      <c r="R55" s="29">
        <v>648.98</v>
      </c>
      <c r="S55" s="29">
        <v>3559.875</v>
      </c>
      <c r="T55" s="29">
        <v>518.54</v>
      </c>
      <c r="U55" s="29">
        <f>K55-J55</f>
        <v>4273.0130000000008</v>
      </c>
      <c r="V55" s="30">
        <f>K55-J55</f>
        <v>4273.0130000000008</v>
      </c>
      <c r="W55" s="29">
        <f>U55</f>
        <v>4273.0130000000008</v>
      </c>
      <c r="X55" s="31">
        <f>V55</f>
        <v>4273.0130000000008</v>
      </c>
      <c r="Y55" s="2" t="s">
        <v>33</v>
      </c>
      <c r="Z55" s="2" t="s">
        <v>33</v>
      </c>
      <c r="AA55" s="28">
        <v>47.398000000000003</v>
      </c>
      <c r="AB55" s="29">
        <v>50.148000000000003</v>
      </c>
      <c r="AC55" s="30">
        <v>219.828</v>
      </c>
      <c r="AD55" s="29">
        <v>225.56100000000001</v>
      </c>
      <c r="AE55" s="29">
        <v>241.65600000000001</v>
      </c>
      <c r="AF55" s="29">
        <v>259.56599999999997</v>
      </c>
      <c r="AG55" s="31">
        <v>245.89699999999999</v>
      </c>
      <c r="AH55" s="29">
        <v>269.94900000000001</v>
      </c>
      <c r="AI55" s="29">
        <v>258.01499999999999</v>
      </c>
      <c r="AJ55" s="29">
        <v>280.74700000000001</v>
      </c>
      <c r="AK55" s="29">
        <v>1026.4870000000001</v>
      </c>
      <c r="AL55" s="29">
        <f>1026.487+0.495</f>
        <v>1026.982</v>
      </c>
      <c r="AM55" s="29">
        <v>2233.732</v>
      </c>
      <c r="AN55" s="29">
        <v>2160.06</v>
      </c>
      <c r="AO55" s="29">
        <f>AC55+AE55+AG55+AI55+AK55+AM55</f>
        <v>4225.6149999999998</v>
      </c>
      <c r="AP55" s="29">
        <f>AD55+AF55+AH55+AJ55+AL55+AN55</f>
        <v>4222.8649999999998</v>
      </c>
      <c r="AQ55" s="2" t="s">
        <v>33</v>
      </c>
      <c r="AS55" s="37"/>
      <c r="AT55" s="37"/>
    </row>
    <row r="56" spans="1:46" s="20" customFormat="1" ht="51" hidden="1" customHeight="1" x14ac:dyDescent="0.25">
      <c r="A56" s="2" t="s">
        <v>129</v>
      </c>
      <c r="B56" s="4" t="s">
        <v>130</v>
      </c>
      <c r="C56" s="2" t="s">
        <v>32</v>
      </c>
      <c r="D56" s="2" t="s">
        <v>33</v>
      </c>
      <c r="E56" s="2" t="s">
        <v>33</v>
      </c>
      <c r="F56" s="2" t="s">
        <v>33</v>
      </c>
      <c r="G56" s="2" t="s">
        <v>33</v>
      </c>
      <c r="H56" s="2" t="s">
        <v>33</v>
      </c>
      <c r="I56" s="2" t="s">
        <v>33</v>
      </c>
      <c r="J56" s="1" t="s">
        <v>33</v>
      </c>
      <c r="K56" s="29" t="s">
        <v>33</v>
      </c>
      <c r="L56" s="1" t="s">
        <v>33</v>
      </c>
      <c r="M56" s="1" t="s">
        <v>33</v>
      </c>
      <c r="N56" s="1" t="s">
        <v>33</v>
      </c>
      <c r="O56" s="1" t="s">
        <v>33</v>
      </c>
      <c r="P56" s="29" t="s">
        <v>33</v>
      </c>
      <c r="Q56" s="1" t="s">
        <v>33</v>
      </c>
      <c r="R56" s="1" t="s">
        <v>33</v>
      </c>
      <c r="S56" s="1" t="s">
        <v>33</v>
      </c>
      <c r="T56" s="1" t="s">
        <v>33</v>
      </c>
      <c r="U56" s="29" t="s">
        <v>33</v>
      </c>
      <c r="V56" s="30" t="s">
        <v>33</v>
      </c>
      <c r="W56" s="29" t="s">
        <v>33</v>
      </c>
      <c r="X56" s="31" t="s">
        <v>33</v>
      </c>
      <c r="Y56" s="2" t="s">
        <v>33</v>
      </c>
      <c r="Z56" s="2" t="s">
        <v>33</v>
      </c>
      <c r="AA56" s="1" t="s">
        <v>33</v>
      </c>
      <c r="AB56" s="29" t="s">
        <v>33</v>
      </c>
      <c r="AC56" s="30" t="s">
        <v>33</v>
      </c>
      <c r="AD56" s="29" t="s">
        <v>33</v>
      </c>
      <c r="AE56" s="29" t="s">
        <v>33</v>
      </c>
      <c r="AF56" s="29" t="s">
        <v>33</v>
      </c>
      <c r="AG56" s="31" t="s">
        <v>33</v>
      </c>
      <c r="AH56" s="1" t="s">
        <v>33</v>
      </c>
      <c r="AI56" s="31" t="s">
        <v>33</v>
      </c>
      <c r="AJ56" s="1" t="s">
        <v>33</v>
      </c>
      <c r="AK56" s="31" t="s">
        <v>33</v>
      </c>
      <c r="AL56" s="1" t="s">
        <v>33</v>
      </c>
      <c r="AM56" s="31" t="s">
        <v>33</v>
      </c>
      <c r="AN56" s="1" t="s">
        <v>33</v>
      </c>
      <c r="AO56" s="29" t="s">
        <v>33</v>
      </c>
      <c r="AP56" s="1" t="s">
        <v>33</v>
      </c>
      <c r="AQ56" s="2"/>
      <c r="AS56" s="37"/>
    </row>
    <row r="57" spans="1:46" s="20" customFormat="1" ht="63" hidden="1" customHeight="1" x14ac:dyDescent="0.25">
      <c r="A57" s="2" t="s">
        <v>93</v>
      </c>
      <c r="B57" s="4" t="s">
        <v>116</v>
      </c>
      <c r="C57" s="2" t="s">
        <v>32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1" t="s">
        <v>33</v>
      </c>
      <c r="K57" s="29" t="s">
        <v>33</v>
      </c>
      <c r="L57" s="1" t="s">
        <v>33</v>
      </c>
      <c r="M57" s="1" t="s">
        <v>33</v>
      </c>
      <c r="N57" s="1" t="s">
        <v>33</v>
      </c>
      <c r="O57" s="1" t="s">
        <v>33</v>
      </c>
      <c r="P57" s="29" t="s">
        <v>33</v>
      </c>
      <c r="Q57" s="1" t="s">
        <v>33</v>
      </c>
      <c r="R57" s="1" t="s">
        <v>33</v>
      </c>
      <c r="S57" s="1" t="s">
        <v>33</v>
      </c>
      <c r="T57" s="1" t="s">
        <v>33</v>
      </c>
      <c r="U57" s="29" t="s">
        <v>33</v>
      </c>
      <c r="V57" s="30" t="s">
        <v>33</v>
      </c>
      <c r="W57" s="29" t="s">
        <v>33</v>
      </c>
      <c r="X57" s="31" t="s">
        <v>33</v>
      </c>
      <c r="Y57" s="2" t="s">
        <v>33</v>
      </c>
      <c r="Z57" s="2" t="s">
        <v>33</v>
      </c>
      <c r="AA57" s="1" t="s">
        <v>33</v>
      </c>
      <c r="AB57" s="29" t="s">
        <v>33</v>
      </c>
      <c r="AC57" s="30" t="s">
        <v>33</v>
      </c>
      <c r="AD57" s="29" t="s">
        <v>33</v>
      </c>
      <c r="AE57" s="29" t="s">
        <v>33</v>
      </c>
      <c r="AF57" s="29" t="s">
        <v>33</v>
      </c>
      <c r="AG57" s="31" t="s">
        <v>33</v>
      </c>
      <c r="AH57" s="1" t="s">
        <v>33</v>
      </c>
      <c r="AI57" s="31" t="s">
        <v>33</v>
      </c>
      <c r="AJ57" s="1" t="s">
        <v>33</v>
      </c>
      <c r="AK57" s="31" t="s">
        <v>33</v>
      </c>
      <c r="AL57" s="1" t="s">
        <v>33</v>
      </c>
      <c r="AM57" s="31" t="s">
        <v>33</v>
      </c>
      <c r="AN57" s="1" t="s">
        <v>33</v>
      </c>
      <c r="AO57" s="29" t="s">
        <v>33</v>
      </c>
      <c r="AP57" s="1" t="s">
        <v>33</v>
      </c>
      <c r="AQ57" s="2" t="s">
        <v>33</v>
      </c>
      <c r="AS57" s="37"/>
    </row>
    <row r="58" spans="1:46" s="20" customFormat="1" ht="63" hidden="1" customHeight="1" x14ac:dyDescent="0.25">
      <c r="A58" s="2" t="s">
        <v>94</v>
      </c>
      <c r="B58" s="4" t="s">
        <v>117</v>
      </c>
      <c r="C58" s="2" t="s">
        <v>32</v>
      </c>
      <c r="D58" s="2" t="s">
        <v>33</v>
      </c>
      <c r="E58" s="2" t="s">
        <v>33</v>
      </c>
      <c r="F58" s="2" t="s">
        <v>33</v>
      </c>
      <c r="G58" s="2" t="s">
        <v>33</v>
      </c>
      <c r="H58" s="2" t="s">
        <v>33</v>
      </c>
      <c r="I58" s="2" t="s">
        <v>33</v>
      </c>
      <c r="J58" s="1" t="s">
        <v>33</v>
      </c>
      <c r="K58" s="29" t="s">
        <v>33</v>
      </c>
      <c r="L58" s="1" t="s">
        <v>33</v>
      </c>
      <c r="M58" s="1" t="s">
        <v>33</v>
      </c>
      <c r="N58" s="1" t="s">
        <v>33</v>
      </c>
      <c r="O58" s="1" t="s">
        <v>33</v>
      </c>
      <c r="P58" s="29" t="s">
        <v>33</v>
      </c>
      <c r="Q58" s="1" t="s">
        <v>33</v>
      </c>
      <c r="R58" s="1" t="s">
        <v>33</v>
      </c>
      <c r="S58" s="1" t="s">
        <v>33</v>
      </c>
      <c r="T58" s="1" t="s">
        <v>33</v>
      </c>
      <c r="U58" s="29" t="s">
        <v>33</v>
      </c>
      <c r="V58" s="30" t="s">
        <v>33</v>
      </c>
      <c r="W58" s="29" t="s">
        <v>33</v>
      </c>
      <c r="X58" s="31" t="s">
        <v>33</v>
      </c>
      <c r="Y58" s="2" t="s">
        <v>33</v>
      </c>
      <c r="Z58" s="2" t="s">
        <v>33</v>
      </c>
      <c r="AA58" s="1" t="s">
        <v>33</v>
      </c>
      <c r="AB58" s="29" t="s">
        <v>33</v>
      </c>
      <c r="AC58" s="30" t="s">
        <v>33</v>
      </c>
      <c r="AD58" s="29" t="s">
        <v>33</v>
      </c>
      <c r="AE58" s="29" t="s">
        <v>33</v>
      </c>
      <c r="AF58" s="29" t="s">
        <v>33</v>
      </c>
      <c r="AG58" s="31" t="s">
        <v>33</v>
      </c>
      <c r="AH58" s="1" t="s">
        <v>33</v>
      </c>
      <c r="AI58" s="31" t="s">
        <v>33</v>
      </c>
      <c r="AJ58" s="1" t="s">
        <v>33</v>
      </c>
      <c r="AK58" s="31" t="s">
        <v>33</v>
      </c>
      <c r="AL58" s="1" t="s">
        <v>33</v>
      </c>
      <c r="AM58" s="31" t="s">
        <v>33</v>
      </c>
      <c r="AN58" s="1" t="s">
        <v>33</v>
      </c>
      <c r="AO58" s="29" t="s">
        <v>33</v>
      </c>
      <c r="AP58" s="1" t="s">
        <v>33</v>
      </c>
      <c r="AQ58" s="2" t="s">
        <v>33</v>
      </c>
      <c r="AS58" s="37"/>
    </row>
    <row r="59" spans="1:46" s="20" customFormat="1" ht="63" hidden="1" customHeight="1" x14ac:dyDescent="0.25">
      <c r="A59" s="2" t="s">
        <v>118</v>
      </c>
      <c r="B59" s="4" t="s">
        <v>119</v>
      </c>
      <c r="C59" s="2" t="s">
        <v>32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1" t="s">
        <v>33</v>
      </c>
      <c r="K59" s="29" t="s">
        <v>33</v>
      </c>
      <c r="L59" s="1" t="s">
        <v>33</v>
      </c>
      <c r="M59" s="1" t="s">
        <v>33</v>
      </c>
      <c r="N59" s="1" t="s">
        <v>33</v>
      </c>
      <c r="O59" s="1" t="s">
        <v>33</v>
      </c>
      <c r="P59" s="29" t="s">
        <v>33</v>
      </c>
      <c r="Q59" s="1" t="s">
        <v>33</v>
      </c>
      <c r="R59" s="1" t="s">
        <v>33</v>
      </c>
      <c r="S59" s="1" t="s">
        <v>33</v>
      </c>
      <c r="T59" s="1" t="s">
        <v>33</v>
      </c>
      <c r="U59" s="29" t="s">
        <v>33</v>
      </c>
      <c r="V59" s="30" t="s">
        <v>33</v>
      </c>
      <c r="W59" s="29" t="s">
        <v>33</v>
      </c>
      <c r="X59" s="31" t="s">
        <v>33</v>
      </c>
      <c r="Y59" s="2" t="s">
        <v>33</v>
      </c>
      <c r="Z59" s="2" t="s">
        <v>33</v>
      </c>
      <c r="AA59" s="1" t="s">
        <v>33</v>
      </c>
      <c r="AB59" s="29" t="s">
        <v>33</v>
      </c>
      <c r="AC59" s="30" t="s">
        <v>33</v>
      </c>
      <c r="AD59" s="29" t="s">
        <v>33</v>
      </c>
      <c r="AE59" s="29" t="s">
        <v>33</v>
      </c>
      <c r="AF59" s="29" t="s">
        <v>33</v>
      </c>
      <c r="AG59" s="31" t="s">
        <v>33</v>
      </c>
      <c r="AH59" s="1" t="s">
        <v>33</v>
      </c>
      <c r="AI59" s="31" t="s">
        <v>33</v>
      </c>
      <c r="AJ59" s="1" t="s">
        <v>33</v>
      </c>
      <c r="AK59" s="31" t="s">
        <v>33</v>
      </c>
      <c r="AL59" s="1" t="s">
        <v>33</v>
      </c>
      <c r="AM59" s="31" t="s">
        <v>33</v>
      </c>
      <c r="AN59" s="1" t="s">
        <v>33</v>
      </c>
      <c r="AO59" s="29" t="s">
        <v>33</v>
      </c>
      <c r="AP59" s="1" t="s">
        <v>33</v>
      </c>
      <c r="AQ59" s="2" t="s">
        <v>33</v>
      </c>
      <c r="AS59" s="37"/>
    </row>
    <row r="60" spans="1:46" s="20" customFormat="1" ht="63" hidden="1" customHeight="1" x14ac:dyDescent="0.25">
      <c r="A60" s="2" t="s">
        <v>120</v>
      </c>
      <c r="B60" s="4" t="s">
        <v>121</v>
      </c>
      <c r="C60" s="2" t="s">
        <v>32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1" t="s">
        <v>33</v>
      </c>
      <c r="K60" s="29" t="s">
        <v>33</v>
      </c>
      <c r="L60" s="1" t="s">
        <v>33</v>
      </c>
      <c r="M60" s="1" t="s">
        <v>33</v>
      </c>
      <c r="N60" s="1" t="s">
        <v>33</v>
      </c>
      <c r="O60" s="1" t="s">
        <v>33</v>
      </c>
      <c r="P60" s="29" t="s">
        <v>33</v>
      </c>
      <c r="Q60" s="1" t="s">
        <v>33</v>
      </c>
      <c r="R60" s="1" t="s">
        <v>33</v>
      </c>
      <c r="S60" s="1" t="s">
        <v>33</v>
      </c>
      <c r="T60" s="1" t="s">
        <v>33</v>
      </c>
      <c r="U60" s="29" t="s">
        <v>33</v>
      </c>
      <c r="V60" s="30" t="s">
        <v>33</v>
      </c>
      <c r="W60" s="29" t="s">
        <v>33</v>
      </c>
      <c r="X60" s="31" t="s">
        <v>33</v>
      </c>
      <c r="Y60" s="2" t="s">
        <v>33</v>
      </c>
      <c r="Z60" s="2" t="s">
        <v>33</v>
      </c>
      <c r="AA60" s="1" t="s">
        <v>33</v>
      </c>
      <c r="AB60" s="29" t="s">
        <v>33</v>
      </c>
      <c r="AC60" s="30" t="s">
        <v>33</v>
      </c>
      <c r="AD60" s="29" t="s">
        <v>33</v>
      </c>
      <c r="AE60" s="29" t="s">
        <v>33</v>
      </c>
      <c r="AF60" s="29" t="s">
        <v>33</v>
      </c>
      <c r="AG60" s="31" t="s">
        <v>33</v>
      </c>
      <c r="AH60" s="1" t="s">
        <v>33</v>
      </c>
      <c r="AI60" s="31" t="s">
        <v>33</v>
      </c>
      <c r="AJ60" s="1" t="s">
        <v>33</v>
      </c>
      <c r="AK60" s="31" t="s">
        <v>33</v>
      </c>
      <c r="AL60" s="1" t="s">
        <v>33</v>
      </c>
      <c r="AM60" s="31" t="s">
        <v>33</v>
      </c>
      <c r="AN60" s="1" t="s">
        <v>33</v>
      </c>
      <c r="AO60" s="29" t="s">
        <v>33</v>
      </c>
      <c r="AP60" s="1" t="s">
        <v>33</v>
      </c>
      <c r="AQ60" s="2" t="s">
        <v>33</v>
      </c>
      <c r="AS60" s="37"/>
    </row>
    <row r="61" spans="1:46" s="20" customFormat="1" ht="63" hidden="1" customHeight="1" x14ac:dyDescent="0.25">
      <c r="A61" s="2" t="s">
        <v>122</v>
      </c>
      <c r="B61" s="4" t="s">
        <v>123</v>
      </c>
      <c r="C61" s="2" t="s">
        <v>32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1" t="s">
        <v>33</v>
      </c>
      <c r="K61" s="29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29" t="s">
        <v>33</v>
      </c>
      <c r="Q61" s="1" t="s">
        <v>33</v>
      </c>
      <c r="R61" s="1" t="s">
        <v>33</v>
      </c>
      <c r="S61" s="1" t="s">
        <v>33</v>
      </c>
      <c r="T61" s="1" t="s">
        <v>33</v>
      </c>
      <c r="U61" s="29" t="s">
        <v>33</v>
      </c>
      <c r="V61" s="30" t="s">
        <v>33</v>
      </c>
      <c r="W61" s="29" t="s">
        <v>33</v>
      </c>
      <c r="X61" s="31" t="s">
        <v>33</v>
      </c>
      <c r="Y61" s="2" t="s">
        <v>33</v>
      </c>
      <c r="Z61" s="2" t="s">
        <v>33</v>
      </c>
      <c r="AA61" s="1" t="s">
        <v>33</v>
      </c>
      <c r="AB61" s="29" t="s">
        <v>33</v>
      </c>
      <c r="AC61" s="30" t="s">
        <v>33</v>
      </c>
      <c r="AD61" s="29" t="s">
        <v>33</v>
      </c>
      <c r="AE61" s="29" t="s">
        <v>33</v>
      </c>
      <c r="AF61" s="29" t="s">
        <v>33</v>
      </c>
      <c r="AG61" s="31" t="s">
        <v>33</v>
      </c>
      <c r="AH61" s="1" t="s">
        <v>33</v>
      </c>
      <c r="AI61" s="31" t="s">
        <v>33</v>
      </c>
      <c r="AJ61" s="1" t="s">
        <v>33</v>
      </c>
      <c r="AK61" s="31" t="s">
        <v>33</v>
      </c>
      <c r="AL61" s="1" t="s">
        <v>33</v>
      </c>
      <c r="AM61" s="31" t="s">
        <v>33</v>
      </c>
      <c r="AN61" s="1" t="s">
        <v>33</v>
      </c>
      <c r="AO61" s="29" t="s">
        <v>33</v>
      </c>
      <c r="AP61" s="1" t="s">
        <v>33</v>
      </c>
      <c r="AQ61" s="2" t="s">
        <v>33</v>
      </c>
      <c r="AS61" s="37"/>
    </row>
    <row r="62" spans="1:46" s="20" customFormat="1" ht="63" hidden="1" customHeight="1" x14ac:dyDescent="0.25">
      <c r="A62" s="2" t="s">
        <v>124</v>
      </c>
      <c r="B62" s="4" t="s">
        <v>125</v>
      </c>
      <c r="C62" s="2" t="s">
        <v>32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33</v>
      </c>
      <c r="J62" s="1" t="s">
        <v>33</v>
      </c>
      <c r="K62" s="29" t="s">
        <v>33</v>
      </c>
      <c r="L62" s="1" t="s">
        <v>33</v>
      </c>
      <c r="M62" s="1" t="s">
        <v>33</v>
      </c>
      <c r="N62" s="1" t="s">
        <v>33</v>
      </c>
      <c r="O62" s="1" t="s">
        <v>33</v>
      </c>
      <c r="P62" s="29" t="s">
        <v>33</v>
      </c>
      <c r="Q62" s="1" t="s">
        <v>33</v>
      </c>
      <c r="R62" s="1" t="s">
        <v>33</v>
      </c>
      <c r="S62" s="1" t="s">
        <v>33</v>
      </c>
      <c r="T62" s="1" t="s">
        <v>33</v>
      </c>
      <c r="U62" s="29" t="s">
        <v>33</v>
      </c>
      <c r="V62" s="30" t="s">
        <v>33</v>
      </c>
      <c r="W62" s="29" t="s">
        <v>33</v>
      </c>
      <c r="X62" s="31" t="s">
        <v>33</v>
      </c>
      <c r="Y62" s="2" t="s">
        <v>33</v>
      </c>
      <c r="Z62" s="2" t="s">
        <v>33</v>
      </c>
      <c r="AA62" s="1" t="s">
        <v>33</v>
      </c>
      <c r="AB62" s="29" t="s">
        <v>33</v>
      </c>
      <c r="AC62" s="30" t="s">
        <v>33</v>
      </c>
      <c r="AD62" s="29" t="s">
        <v>33</v>
      </c>
      <c r="AE62" s="29" t="s">
        <v>33</v>
      </c>
      <c r="AF62" s="29" t="s">
        <v>33</v>
      </c>
      <c r="AG62" s="31" t="s">
        <v>33</v>
      </c>
      <c r="AH62" s="1" t="s">
        <v>33</v>
      </c>
      <c r="AI62" s="31" t="s">
        <v>33</v>
      </c>
      <c r="AJ62" s="1" t="s">
        <v>33</v>
      </c>
      <c r="AK62" s="31" t="s">
        <v>33</v>
      </c>
      <c r="AL62" s="1" t="s">
        <v>33</v>
      </c>
      <c r="AM62" s="31" t="s">
        <v>33</v>
      </c>
      <c r="AN62" s="1" t="s">
        <v>33</v>
      </c>
      <c r="AO62" s="29" t="s">
        <v>33</v>
      </c>
      <c r="AP62" s="1" t="s">
        <v>33</v>
      </c>
      <c r="AQ62" s="2" t="s">
        <v>33</v>
      </c>
      <c r="AS62" s="37"/>
    </row>
    <row r="63" spans="1:46" s="20" customFormat="1" ht="63" hidden="1" customHeight="1" x14ac:dyDescent="0.25">
      <c r="A63" s="2" t="s">
        <v>95</v>
      </c>
      <c r="B63" s="4" t="s">
        <v>73</v>
      </c>
      <c r="C63" s="2" t="s">
        <v>32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1" t="s">
        <v>33</v>
      </c>
      <c r="K63" s="29" t="s">
        <v>33</v>
      </c>
      <c r="L63" s="1" t="s">
        <v>33</v>
      </c>
      <c r="M63" s="1" t="s">
        <v>33</v>
      </c>
      <c r="N63" s="1" t="s">
        <v>33</v>
      </c>
      <c r="O63" s="1" t="s">
        <v>33</v>
      </c>
      <c r="P63" s="29" t="s">
        <v>33</v>
      </c>
      <c r="Q63" s="1" t="s">
        <v>33</v>
      </c>
      <c r="R63" s="1" t="s">
        <v>33</v>
      </c>
      <c r="S63" s="1" t="s">
        <v>33</v>
      </c>
      <c r="T63" s="1" t="s">
        <v>33</v>
      </c>
      <c r="U63" s="29" t="s">
        <v>33</v>
      </c>
      <c r="V63" s="30" t="s">
        <v>33</v>
      </c>
      <c r="W63" s="29" t="s">
        <v>33</v>
      </c>
      <c r="X63" s="31" t="s">
        <v>33</v>
      </c>
      <c r="Y63" s="2" t="s">
        <v>33</v>
      </c>
      <c r="Z63" s="2" t="s">
        <v>33</v>
      </c>
      <c r="AA63" s="1" t="s">
        <v>33</v>
      </c>
      <c r="AB63" s="29" t="s">
        <v>33</v>
      </c>
      <c r="AC63" s="30" t="s">
        <v>33</v>
      </c>
      <c r="AD63" s="29" t="s">
        <v>33</v>
      </c>
      <c r="AE63" s="29" t="s">
        <v>33</v>
      </c>
      <c r="AF63" s="29" t="s">
        <v>33</v>
      </c>
      <c r="AG63" s="31" t="s">
        <v>33</v>
      </c>
      <c r="AH63" s="1" t="s">
        <v>33</v>
      </c>
      <c r="AI63" s="31" t="s">
        <v>33</v>
      </c>
      <c r="AJ63" s="1" t="s">
        <v>33</v>
      </c>
      <c r="AK63" s="31" t="s">
        <v>33</v>
      </c>
      <c r="AL63" s="1" t="s">
        <v>33</v>
      </c>
      <c r="AM63" s="31" t="s">
        <v>33</v>
      </c>
      <c r="AN63" s="1" t="s">
        <v>33</v>
      </c>
      <c r="AO63" s="29" t="s">
        <v>33</v>
      </c>
      <c r="AP63" s="1" t="s">
        <v>33</v>
      </c>
      <c r="AQ63" s="2" t="s">
        <v>33</v>
      </c>
      <c r="AS63" s="37"/>
    </row>
    <row r="64" spans="1:46" s="20" customFormat="1" ht="63" hidden="1" customHeight="1" x14ac:dyDescent="0.25">
      <c r="A64" s="2" t="s">
        <v>96</v>
      </c>
      <c r="B64" s="4" t="s">
        <v>74</v>
      </c>
      <c r="C64" s="2" t="s">
        <v>32</v>
      </c>
      <c r="D64" s="2" t="s">
        <v>33</v>
      </c>
      <c r="E64" s="2" t="s">
        <v>33</v>
      </c>
      <c r="F64" s="2" t="s">
        <v>33</v>
      </c>
      <c r="G64" s="2" t="s">
        <v>33</v>
      </c>
      <c r="H64" s="2" t="s">
        <v>33</v>
      </c>
      <c r="I64" s="2" t="s">
        <v>33</v>
      </c>
      <c r="J64" s="1" t="s">
        <v>33</v>
      </c>
      <c r="K64" s="29" t="s">
        <v>33</v>
      </c>
      <c r="L64" s="1" t="s">
        <v>33</v>
      </c>
      <c r="M64" s="1" t="s">
        <v>33</v>
      </c>
      <c r="N64" s="1" t="s">
        <v>33</v>
      </c>
      <c r="O64" s="1" t="s">
        <v>33</v>
      </c>
      <c r="P64" s="29" t="s">
        <v>33</v>
      </c>
      <c r="Q64" s="1" t="s">
        <v>33</v>
      </c>
      <c r="R64" s="1" t="s">
        <v>33</v>
      </c>
      <c r="S64" s="1" t="s">
        <v>33</v>
      </c>
      <c r="T64" s="1" t="s">
        <v>33</v>
      </c>
      <c r="U64" s="29" t="s">
        <v>33</v>
      </c>
      <c r="V64" s="30" t="s">
        <v>33</v>
      </c>
      <c r="W64" s="29" t="s">
        <v>33</v>
      </c>
      <c r="X64" s="31" t="s">
        <v>33</v>
      </c>
      <c r="Y64" s="2" t="s">
        <v>33</v>
      </c>
      <c r="Z64" s="2" t="s">
        <v>33</v>
      </c>
      <c r="AA64" s="1" t="s">
        <v>33</v>
      </c>
      <c r="AB64" s="29" t="s">
        <v>33</v>
      </c>
      <c r="AC64" s="30" t="s">
        <v>33</v>
      </c>
      <c r="AD64" s="29" t="s">
        <v>33</v>
      </c>
      <c r="AE64" s="29" t="s">
        <v>33</v>
      </c>
      <c r="AF64" s="29" t="s">
        <v>33</v>
      </c>
      <c r="AG64" s="31" t="s">
        <v>33</v>
      </c>
      <c r="AH64" s="1" t="s">
        <v>33</v>
      </c>
      <c r="AI64" s="31" t="s">
        <v>33</v>
      </c>
      <c r="AJ64" s="1" t="s">
        <v>33</v>
      </c>
      <c r="AK64" s="31" t="s">
        <v>33</v>
      </c>
      <c r="AL64" s="1" t="s">
        <v>33</v>
      </c>
      <c r="AM64" s="31" t="s">
        <v>33</v>
      </c>
      <c r="AN64" s="1" t="s">
        <v>33</v>
      </c>
      <c r="AO64" s="29" t="s">
        <v>33</v>
      </c>
      <c r="AP64" s="1" t="s">
        <v>33</v>
      </c>
      <c r="AQ64" s="2" t="s">
        <v>33</v>
      </c>
      <c r="AS64" s="37"/>
    </row>
    <row r="65" spans="1:45" s="20" customFormat="1" ht="31.5" hidden="1" x14ac:dyDescent="0.25">
      <c r="A65" s="2" t="s">
        <v>97</v>
      </c>
      <c r="B65" s="4" t="s">
        <v>75</v>
      </c>
      <c r="C65" s="2" t="s">
        <v>32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1" t="s">
        <v>33</v>
      </c>
      <c r="K65" s="29" t="s">
        <v>33</v>
      </c>
      <c r="L65" s="1" t="s">
        <v>33</v>
      </c>
      <c r="M65" s="1" t="s">
        <v>33</v>
      </c>
      <c r="N65" s="1" t="s">
        <v>33</v>
      </c>
      <c r="O65" s="1" t="s">
        <v>33</v>
      </c>
      <c r="P65" s="29" t="s">
        <v>33</v>
      </c>
      <c r="Q65" s="1" t="s">
        <v>33</v>
      </c>
      <c r="R65" s="1" t="s">
        <v>33</v>
      </c>
      <c r="S65" s="1" t="s">
        <v>33</v>
      </c>
      <c r="T65" s="1" t="s">
        <v>33</v>
      </c>
      <c r="U65" s="29" t="s">
        <v>33</v>
      </c>
      <c r="V65" s="30" t="s">
        <v>33</v>
      </c>
      <c r="W65" s="29" t="s">
        <v>33</v>
      </c>
      <c r="X65" s="31" t="s">
        <v>33</v>
      </c>
      <c r="Y65" s="2" t="s">
        <v>33</v>
      </c>
      <c r="Z65" s="2" t="s">
        <v>33</v>
      </c>
      <c r="AA65" s="1" t="s">
        <v>33</v>
      </c>
      <c r="AB65" s="29" t="s">
        <v>33</v>
      </c>
      <c r="AC65" s="30" t="s">
        <v>33</v>
      </c>
      <c r="AD65" s="29" t="s">
        <v>33</v>
      </c>
      <c r="AE65" s="29" t="s">
        <v>33</v>
      </c>
      <c r="AF65" s="29" t="s">
        <v>33</v>
      </c>
      <c r="AG65" s="31" t="s">
        <v>33</v>
      </c>
      <c r="AH65" s="1" t="s">
        <v>33</v>
      </c>
      <c r="AI65" s="31" t="s">
        <v>33</v>
      </c>
      <c r="AJ65" s="1" t="s">
        <v>33</v>
      </c>
      <c r="AK65" s="31" t="s">
        <v>33</v>
      </c>
      <c r="AL65" s="1" t="s">
        <v>33</v>
      </c>
      <c r="AM65" s="31" t="s">
        <v>33</v>
      </c>
      <c r="AN65" s="1" t="s">
        <v>33</v>
      </c>
      <c r="AO65" s="29" t="s">
        <v>33</v>
      </c>
      <c r="AP65" s="1" t="s">
        <v>33</v>
      </c>
      <c r="AQ65" s="2" t="s">
        <v>33</v>
      </c>
      <c r="AS65" s="37"/>
    </row>
    <row r="66" spans="1:45" s="20" customFormat="1" ht="15.75" hidden="1" customHeight="1" x14ac:dyDescent="0.25">
      <c r="A66" s="2" t="s">
        <v>98</v>
      </c>
      <c r="B66" s="4" t="s">
        <v>77</v>
      </c>
      <c r="C66" s="2" t="s">
        <v>32</v>
      </c>
      <c r="D66" s="2" t="s">
        <v>33</v>
      </c>
      <c r="E66" s="2" t="s">
        <v>33</v>
      </c>
      <c r="F66" s="2" t="s">
        <v>33</v>
      </c>
      <c r="G66" s="2" t="s">
        <v>33</v>
      </c>
      <c r="H66" s="2" t="s">
        <v>33</v>
      </c>
      <c r="I66" s="2" t="s">
        <v>33</v>
      </c>
      <c r="J66" s="1" t="s">
        <v>33</v>
      </c>
      <c r="K66" s="29" t="s">
        <v>33</v>
      </c>
      <c r="L66" s="1" t="s">
        <v>33</v>
      </c>
      <c r="M66" s="1" t="s">
        <v>33</v>
      </c>
      <c r="N66" s="1" t="s">
        <v>33</v>
      </c>
      <c r="O66" s="1" t="s">
        <v>33</v>
      </c>
      <c r="P66" s="29" t="s">
        <v>33</v>
      </c>
      <c r="Q66" s="1" t="s">
        <v>33</v>
      </c>
      <c r="R66" s="1" t="s">
        <v>33</v>
      </c>
      <c r="S66" s="1" t="s">
        <v>33</v>
      </c>
      <c r="T66" s="1" t="s">
        <v>33</v>
      </c>
      <c r="U66" s="29" t="s">
        <v>33</v>
      </c>
      <c r="V66" s="30" t="s">
        <v>33</v>
      </c>
      <c r="W66" s="29" t="s">
        <v>33</v>
      </c>
      <c r="X66" s="31" t="s">
        <v>33</v>
      </c>
      <c r="Y66" s="2" t="s">
        <v>33</v>
      </c>
      <c r="Z66" s="2" t="s">
        <v>33</v>
      </c>
      <c r="AA66" s="1" t="s">
        <v>33</v>
      </c>
      <c r="AB66" s="29" t="s">
        <v>33</v>
      </c>
      <c r="AC66" s="30" t="s">
        <v>33</v>
      </c>
      <c r="AD66" s="29" t="s">
        <v>33</v>
      </c>
      <c r="AE66" s="29" t="s">
        <v>33</v>
      </c>
      <c r="AF66" s="29" t="s">
        <v>33</v>
      </c>
      <c r="AG66" s="31" t="s">
        <v>33</v>
      </c>
      <c r="AH66" s="1" t="s">
        <v>33</v>
      </c>
      <c r="AI66" s="31" t="s">
        <v>33</v>
      </c>
      <c r="AJ66" s="1" t="s">
        <v>33</v>
      </c>
      <c r="AK66" s="31" t="s">
        <v>33</v>
      </c>
      <c r="AL66" s="1" t="s">
        <v>33</v>
      </c>
      <c r="AM66" s="31" t="s">
        <v>33</v>
      </c>
      <c r="AN66" s="1" t="s">
        <v>33</v>
      </c>
      <c r="AO66" s="29" t="s">
        <v>33</v>
      </c>
      <c r="AP66" s="1" t="s">
        <v>33</v>
      </c>
      <c r="AQ66" s="2" t="s">
        <v>33</v>
      </c>
      <c r="AS66" s="37"/>
    </row>
    <row r="67" spans="1:45" s="20" customFormat="1" ht="15.75" hidden="1" customHeight="1" x14ac:dyDescent="0.25">
      <c r="A67" s="2" t="s">
        <v>99</v>
      </c>
      <c r="B67" s="4" t="s">
        <v>79</v>
      </c>
      <c r="C67" s="2" t="s">
        <v>32</v>
      </c>
      <c r="D67" s="2" t="s">
        <v>33</v>
      </c>
      <c r="E67" s="2" t="s">
        <v>33</v>
      </c>
      <c r="F67" s="2" t="s">
        <v>33</v>
      </c>
      <c r="G67" s="2" t="s">
        <v>33</v>
      </c>
      <c r="H67" s="2" t="s">
        <v>33</v>
      </c>
      <c r="I67" s="2" t="s">
        <v>33</v>
      </c>
      <c r="J67" s="1" t="s">
        <v>33</v>
      </c>
      <c r="K67" s="29" t="s">
        <v>33</v>
      </c>
      <c r="L67" s="1" t="s">
        <v>33</v>
      </c>
      <c r="M67" s="1" t="s">
        <v>33</v>
      </c>
      <c r="N67" s="1" t="s">
        <v>33</v>
      </c>
      <c r="O67" s="1" t="s">
        <v>33</v>
      </c>
      <c r="P67" s="29" t="s">
        <v>33</v>
      </c>
      <c r="Q67" s="1" t="s">
        <v>33</v>
      </c>
      <c r="R67" s="1" t="s">
        <v>33</v>
      </c>
      <c r="S67" s="1" t="s">
        <v>33</v>
      </c>
      <c r="T67" s="1" t="s">
        <v>33</v>
      </c>
      <c r="U67" s="29" t="s">
        <v>33</v>
      </c>
      <c r="V67" s="30" t="s">
        <v>33</v>
      </c>
      <c r="W67" s="29" t="s">
        <v>33</v>
      </c>
      <c r="X67" s="31" t="s">
        <v>33</v>
      </c>
      <c r="Y67" s="2" t="s">
        <v>33</v>
      </c>
      <c r="Z67" s="2" t="s">
        <v>33</v>
      </c>
      <c r="AA67" s="1" t="s">
        <v>33</v>
      </c>
      <c r="AB67" s="29" t="s">
        <v>33</v>
      </c>
      <c r="AC67" s="30" t="s">
        <v>33</v>
      </c>
      <c r="AD67" s="29" t="s">
        <v>33</v>
      </c>
      <c r="AE67" s="29" t="s">
        <v>33</v>
      </c>
      <c r="AF67" s="29" t="s">
        <v>33</v>
      </c>
      <c r="AG67" s="31" t="s">
        <v>33</v>
      </c>
      <c r="AH67" s="1" t="s">
        <v>33</v>
      </c>
      <c r="AI67" s="31" t="s">
        <v>33</v>
      </c>
      <c r="AJ67" s="1" t="s">
        <v>33</v>
      </c>
      <c r="AK67" s="31" t="s">
        <v>33</v>
      </c>
      <c r="AL67" s="1" t="s">
        <v>33</v>
      </c>
      <c r="AM67" s="31" t="s">
        <v>33</v>
      </c>
      <c r="AN67" s="1" t="s">
        <v>33</v>
      </c>
      <c r="AO67" s="29" t="s">
        <v>33</v>
      </c>
      <c r="AP67" s="1" t="s">
        <v>33</v>
      </c>
      <c r="AQ67" s="2" t="s">
        <v>33</v>
      </c>
      <c r="AS67" s="37"/>
    </row>
    <row r="68" spans="1:45" s="20" customFormat="1" ht="47.25" hidden="1" customHeight="1" x14ac:dyDescent="0.25">
      <c r="A68" s="2" t="s">
        <v>100</v>
      </c>
      <c r="B68" s="4" t="s">
        <v>102</v>
      </c>
      <c r="C68" s="2" t="s">
        <v>32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33</v>
      </c>
      <c r="I68" s="2" t="s">
        <v>33</v>
      </c>
      <c r="J68" s="1" t="s">
        <v>33</v>
      </c>
      <c r="K68" s="29" t="s">
        <v>33</v>
      </c>
      <c r="L68" s="1" t="s">
        <v>33</v>
      </c>
      <c r="M68" s="1" t="s">
        <v>33</v>
      </c>
      <c r="N68" s="1" t="s">
        <v>33</v>
      </c>
      <c r="O68" s="1" t="s">
        <v>33</v>
      </c>
      <c r="P68" s="29" t="s">
        <v>33</v>
      </c>
      <c r="Q68" s="1" t="s">
        <v>33</v>
      </c>
      <c r="R68" s="1" t="s">
        <v>33</v>
      </c>
      <c r="S68" s="1" t="s">
        <v>33</v>
      </c>
      <c r="T68" s="1" t="s">
        <v>33</v>
      </c>
      <c r="U68" s="29" t="s">
        <v>33</v>
      </c>
      <c r="V68" s="30" t="s">
        <v>33</v>
      </c>
      <c r="W68" s="29" t="s">
        <v>33</v>
      </c>
      <c r="X68" s="31" t="s">
        <v>33</v>
      </c>
      <c r="Y68" s="2" t="s">
        <v>33</v>
      </c>
      <c r="Z68" s="2" t="s">
        <v>33</v>
      </c>
      <c r="AA68" s="1" t="s">
        <v>33</v>
      </c>
      <c r="AB68" s="29" t="s">
        <v>33</v>
      </c>
      <c r="AC68" s="30" t="s">
        <v>33</v>
      </c>
      <c r="AD68" s="29" t="s">
        <v>33</v>
      </c>
      <c r="AE68" s="29" t="s">
        <v>33</v>
      </c>
      <c r="AF68" s="29" t="s">
        <v>33</v>
      </c>
      <c r="AG68" s="31" t="s">
        <v>33</v>
      </c>
      <c r="AH68" s="1" t="s">
        <v>33</v>
      </c>
      <c r="AI68" s="31" t="s">
        <v>33</v>
      </c>
      <c r="AJ68" s="1" t="s">
        <v>33</v>
      </c>
      <c r="AK68" s="31" t="s">
        <v>33</v>
      </c>
      <c r="AL68" s="1" t="s">
        <v>33</v>
      </c>
      <c r="AM68" s="31" t="s">
        <v>33</v>
      </c>
      <c r="AN68" s="1" t="s">
        <v>33</v>
      </c>
      <c r="AO68" s="29" t="s">
        <v>33</v>
      </c>
      <c r="AP68" s="1" t="s">
        <v>33</v>
      </c>
      <c r="AQ68" s="2" t="s">
        <v>33</v>
      </c>
      <c r="AS68" s="37"/>
    </row>
    <row r="69" spans="1:45" s="20" customFormat="1" ht="40.5" hidden="1" customHeight="1" x14ac:dyDescent="0.25">
      <c r="A69" s="2" t="s">
        <v>101</v>
      </c>
      <c r="B69" s="4" t="s">
        <v>82</v>
      </c>
      <c r="C69" s="2" t="s">
        <v>32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1" t="s">
        <v>33</v>
      </c>
      <c r="K69" s="29" t="s">
        <v>33</v>
      </c>
      <c r="L69" s="1" t="s">
        <v>33</v>
      </c>
      <c r="M69" s="1" t="s">
        <v>33</v>
      </c>
      <c r="N69" s="1" t="s">
        <v>33</v>
      </c>
      <c r="O69" s="1" t="s">
        <v>33</v>
      </c>
      <c r="P69" s="29" t="s">
        <v>33</v>
      </c>
      <c r="Q69" s="1" t="s">
        <v>33</v>
      </c>
      <c r="R69" s="1" t="s">
        <v>33</v>
      </c>
      <c r="S69" s="1" t="s">
        <v>33</v>
      </c>
      <c r="T69" s="1" t="s">
        <v>33</v>
      </c>
      <c r="U69" s="29" t="s">
        <v>33</v>
      </c>
      <c r="V69" s="30" t="s">
        <v>33</v>
      </c>
      <c r="W69" s="29" t="s">
        <v>33</v>
      </c>
      <c r="X69" s="31" t="s">
        <v>33</v>
      </c>
      <c r="Y69" s="2" t="s">
        <v>33</v>
      </c>
      <c r="Z69" s="2" t="s">
        <v>33</v>
      </c>
      <c r="AA69" s="1" t="s">
        <v>33</v>
      </c>
      <c r="AB69" s="29" t="s">
        <v>33</v>
      </c>
      <c r="AC69" s="30" t="s">
        <v>33</v>
      </c>
      <c r="AD69" s="29" t="s">
        <v>33</v>
      </c>
      <c r="AE69" s="29" t="s">
        <v>33</v>
      </c>
      <c r="AF69" s="29" t="s">
        <v>33</v>
      </c>
      <c r="AG69" s="31" t="s">
        <v>33</v>
      </c>
      <c r="AH69" s="1" t="s">
        <v>33</v>
      </c>
      <c r="AI69" s="31" t="s">
        <v>33</v>
      </c>
      <c r="AJ69" s="1" t="s">
        <v>33</v>
      </c>
      <c r="AK69" s="31" t="s">
        <v>33</v>
      </c>
      <c r="AL69" s="1" t="s">
        <v>33</v>
      </c>
      <c r="AM69" s="31" t="s">
        <v>33</v>
      </c>
      <c r="AN69" s="1" t="s">
        <v>33</v>
      </c>
      <c r="AO69" s="29" t="s">
        <v>33</v>
      </c>
      <c r="AP69" s="1" t="s">
        <v>33</v>
      </c>
      <c r="AQ69" s="2" t="s">
        <v>33</v>
      </c>
      <c r="AS69" s="37"/>
    </row>
    <row r="70" spans="1:45" s="20" customFormat="1" ht="31.5" hidden="1" x14ac:dyDescent="0.25">
      <c r="A70" s="2" t="s">
        <v>126</v>
      </c>
      <c r="B70" s="4" t="s">
        <v>39</v>
      </c>
      <c r="C70" s="2" t="s">
        <v>32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1" t="s">
        <v>33</v>
      </c>
      <c r="K70" s="29" t="s">
        <v>33</v>
      </c>
      <c r="L70" s="1" t="s">
        <v>33</v>
      </c>
      <c r="M70" s="1" t="s">
        <v>33</v>
      </c>
      <c r="N70" s="1" t="s">
        <v>33</v>
      </c>
      <c r="O70" s="1" t="s">
        <v>33</v>
      </c>
      <c r="P70" s="29" t="s">
        <v>33</v>
      </c>
      <c r="Q70" s="1" t="s">
        <v>33</v>
      </c>
      <c r="R70" s="1" t="s">
        <v>33</v>
      </c>
      <c r="S70" s="1" t="s">
        <v>33</v>
      </c>
      <c r="T70" s="1" t="s">
        <v>33</v>
      </c>
      <c r="U70" s="29" t="s">
        <v>33</v>
      </c>
      <c r="V70" s="30" t="s">
        <v>33</v>
      </c>
      <c r="W70" s="29" t="s">
        <v>33</v>
      </c>
      <c r="X70" s="31" t="s">
        <v>33</v>
      </c>
      <c r="Y70" s="2" t="s">
        <v>33</v>
      </c>
      <c r="Z70" s="2" t="s">
        <v>33</v>
      </c>
      <c r="AA70" s="1" t="s">
        <v>33</v>
      </c>
      <c r="AB70" s="29" t="s">
        <v>33</v>
      </c>
      <c r="AC70" s="30" t="s">
        <v>33</v>
      </c>
      <c r="AD70" s="29" t="s">
        <v>33</v>
      </c>
      <c r="AE70" s="29" t="s">
        <v>33</v>
      </c>
      <c r="AF70" s="29" t="s">
        <v>33</v>
      </c>
      <c r="AG70" s="31" t="s">
        <v>33</v>
      </c>
      <c r="AH70" s="1" t="s">
        <v>33</v>
      </c>
      <c r="AI70" s="31" t="s">
        <v>33</v>
      </c>
      <c r="AJ70" s="1" t="s">
        <v>33</v>
      </c>
      <c r="AK70" s="31" t="s">
        <v>33</v>
      </c>
      <c r="AL70" s="1" t="s">
        <v>33</v>
      </c>
      <c r="AM70" s="31" t="s">
        <v>33</v>
      </c>
      <c r="AN70" s="1" t="s">
        <v>33</v>
      </c>
      <c r="AO70" s="29" t="s">
        <v>33</v>
      </c>
      <c r="AP70" s="1" t="s">
        <v>33</v>
      </c>
      <c r="AQ70" s="2" t="s">
        <v>33</v>
      </c>
      <c r="AS70" s="37"/>
    </row>
    <row r="71" spans="1:45" s="20" customFormat="1" ht="31.5" x14ac:dyDescent="0.25">
      <c r="A71" s="27" t="s">
        <v>126</v>
      </c>
      <c r="B71" s="26" t="s">
        <v>175</v>
      </c>
      <c r="C71" s="2" t="s">
        <v>206</v>
      </c>
      <c r="D71" s="2" t="s">
        <v>104</v>
      </c>
      <c r="E71" s="2">
        <v>2026</v>
      </c>
      <c r="F71" s="2">
        <v>2026</v>
      </c>
      <c r="G71" s="2" t="s">
        <v>33</v>
      </c>
      <c r="H71" s="2" t="s">
        <v>33</v>
      </c>
      <c r="I71" s="2" t="s">
        <v>33</v>
      </c>
      <c r="J71" s="1">
        <v>0</v>
      </c>
      <c r="K71" s="29">
        <f>SUM(L71:O71)</f>
        <v>0.5</v>
      </c>
      <c r="L71" s="1">
        <v>0</v>
      </c>
      <c r="M71" s="1">
        <v>0</v>
      </c>
      <c r="N71" s="1">
        <v>0</v>
      </c>
      <c r="O71" s="29">
        <v>0.5</v>
      </c>
      <c r="P71" s="29">
        <f>SUM(Q71:T71)</f>
        <v>0.5</v>
      </c>
      <c r="Q71" s="1">
        <v>0</v>
      </c>
      <c r="R71" s="1">
        <v>0</v>
      </c>
      <c r="S71" s="1">
        <v>0</v>
      </c>
      <c r="T71" s="29">
        <v>0.5</v>
      </c>
      <c r="U71" s="29">
        <f>K71-J71</f>
        <v>0.5</v>
      </c>
      <c r="V71" s="30">
        <f>K71-J71</f>
        <v>0.5</v>
      </c>
      <c r="W71" s="29">
        <f>U71</f>
        <v>0.5</v>
      </c>
      <c r="X71" s="31">
        <f>V71</f>
        <v>0.5</v>
      </c>
      <c r="Y71" s="2" t="s">
        <v>33</v>
      </c>
      <c r="Z71" s="2" t="s">
        <v>33</v>
      </c>
      <c r="AA71" s="29">
        <v>0</v>
      </c>
      <c r="AB71" s="29">
        <v>0</v>
      </c>
      <c r="AC71" s="30">
        <v>0</v>
      </c>
      <c r="AD71" s="29">
        <v>0</v>
      </c>
      <c r="AE71" s="29">
        <v>0.5</v>
      </c>
      <c r="AF71" s="29">
        <v>0.5</v>
      </c>
      <c r="AG71" s="31">
        <v>0</v>
      </c>
      <c r="AH71" s="1">
        <v>0</v>
      </c>
      <c r="AI71" s="1" t="s">
        <v>33</v>
      </c>
      <c r="AJ71" s="1" t="s">
        <v>33</v>
      </c>
      <c r="AK71" s="1" t="s">
        <v>33</v>
      </c>
      <c r="AL71" s="1" t="s">
        <v>33</v>
      </c>
      <c r="AM71" s="1" t="s">
        <v>33</v>
      </c>
      <c r="AN71" s="1" t="s">
        <v>33</v>
      </c>
      <c r="AO71" s="29">
        <f>AC71+AE71+AG71</f>
        <v>0.5</v>
      </c>
      <c r="AP71" s="29">
        <f>AF71</f>
        <v>0.5</v>
      </c>
      <c r="AQ71" s="2" t="s">
        <v>33</v>
      </c>
      <c r="AS71" s="37"/>
    </row>
    <row r="72" spans="1:45" s="20" customFormat="1" ht="31.5" x14ac:dyDescent="0.25">
      <c r="A72" s="27" t="s">
        <v>126</v>
      </c>
      <c r="B72" s="26" t="s">
        <v>176</v>
      </c>
      <c r="C72" s="2" t="s">
        <v>207</v>
      </c>
      <c r="D72" s="2" t="s">
        <v>104</v>
      </c>
      <c r="E72" s="2">
        <v>2027</v>
      </c>
      <c r="F72" s="2">
        <v>2027</v>
      </c>
      <c r="G72" s="2" t="s">
        <v>33</v>
      </c>
      <c r="H72" s="2" t="s">
        <v>33</v>
      </c>
      <c r="I72" s="2" t="s">
        <v>33</v>
      </c>
      <c r="J72" s="1">
        <v>0</v>
      </c>
      <c r="K72" s="29">
        <f>SUM(L72:O72)</f>
        <v>0.5</v>
      </c>
      <c r="L72" s="1">
        <v>0</v>
      </c>
      <c r="M72" s="1">
        <v>0</v>
      </c>
      <c r="N72" s="1">
        <v>0</v>
      </c>
      <c r="O72" s="29">
        <v>0.5</v>
      </c>
      <c r="P72" s="29">
        <f>SUM(Q72:T72)</f>
        <v>0.5</v>
      </c>
      <c r="Q72" s="1">
        <v>0</v>
      </c>
      <c r="R72" s="1">
        <v>0</v>
      </c>
      <c r="S72" s="1">
        <v>0</v>
      </c>
      <c r="T72" s="29">
        <v>0.5</v>
      </c>
      <c r="U72" s="29">
        <f>K72-J72</f>
        <v>0.5</v>
      </c>
      <c r="V72" s="30">
        <f>K72-J72</f>
        <v>0.5</v>
      </c>
      <c r="W72" s="29">
        <f>U72</f>
        <v>0.5</v>
      </c>
      <c r="X72" s="31">
        <f>V72</f>
        <v>0.5</v>
      </c>
      <c r="Y72" s="2" t="s">
        <v>33</v>
      </c>
      <c r="Z72" s="2" t="s">
        <v>33</v>
      </c>
      <c r="AA72" s="29">
        <v>0</v>
      </c>
      <c r="AB72" s="29" t="s">
        <v>33</v>
      </c>
      <c r="AC72" s="30">
        <v>0</v>
      </c>
      <c r="AD72" s="29">
        <v>0</v>
      </c>
      <c r="AE72" s="29">
        <v>0</v>
      </c>
      <c r="AF72" s="29">
        <v>0</v>
      </c>
      <c r="AG72" s="31">
        <v>0.5</v>
      </c>
      <c r="AH72" s="29">
        <v>0.5</v>
      </c>
      <c r="AI72" s="1" t="s">
        <v>33</v>
      </c>
      <c r="AJ72" s="1" t="s">
        <v>33</v>
      </c>
      <c r="AK72" s="1" t="s">
        <v>33</v>
      </c>
      <c r="AL72" s="1" t="s">
        <v>33</v>
      </c>
      <c r="AM72" s="1" t="s">
        <v>33</v>
      </c>
      <c r="AN72" s="1" t="s">
        <v>33</v>
      </c>
      <c r="AO72" s="29">
        <f>AC72+AE72+AG72</f>
        <v>0.5</v>
      </c>
      <c r="AP72" s="29">
        <f>AH72</f>
        <v>0.5</v>
      </c>
      <c r="AQ72" s="2" t="s">
        <v>33</v>
      </c>
      <c r="AS72" s="37"/>
    </row>
    <row r="73" spans="1:45" s="20" customFormat="1" x14ac:dyDescent="0.25">
      <c r="A73" s="2" t="s">
        <v>127</v>
      </c>
      <c r="B73" s="4" t="s">
        <v>83</v>
      </c>
      <c r="C73" s="2" t="s">
        <v>32</v>
      </c>
      <c r="D73" s="2" t="s">
        <v>33</v>
      </c>
      <c r="E73" s="2" t="s">
        <v>33</v>
      </c>
      <c r="F73" s="2" t="s">
        <v>33</v>
      </c>
      <c r="G73" s="2" t="s">
        <v>33</v>
      </c>
      <c r="H73" s="2" t="s">
        <v>33</v>
      </c>
      <c r="I73" s="2" t="s">
        <v>33</v>
      </c>
      <c r="J73" s="1" t="s">
        <v>33</v>
      </c>
      <c r="K73" s="30" t="s">
        <v>33</v>
      </c>
      <c r="L73" s="1" t="s">
        <v>33</v>
      </c>
      <c r="M73" s="1" t="s">
        <v>33</v>
      </c>
      <c r="N73" s="1" t="s">
        <v>33</v>
      </c>
      <c r="O73" s="1" t="s">
        <v>33</v>
      </c>
      <c r="P73" s="2" t="s">
        <v>33</v>
      </c>
      <c r="Q73" s="2" t="s">
        <v>33</v>
      </c>
      <c r="R73" s="2" t="s">
        <v>33</v>
      </c>
      <c r="S73" s="2" t="s">
        <v>33</v>
      </c>
      <c r="T73" s="2" t="s">
        <v>33</v>
      </c>
      <c r="U73" s="1" t="s">
        <v>33</v>
      </c>
      <c r="V73" s="30" t="s">
        <v>33</v>
      </c>
      <c r="W73" s="1" t="s">
        <v>33</v>
      </c>
      <c r="X73" s="31" t="s">
        <v>33</v>
      </c>
      <c r="Y73" s="2" t="s">
        <v>33</v>
      </c>
      <c r="Z73" s="2" t="s">
        <v>33</v>
      </c>
      <c r="AA73" s="31" t="s">
        <v>33</v>
      </c>
      <c r="AB73" s="29" t="s">
        <v>33</v>
      </c>
      <c r="AC73" s="30" t="s">
        <v>33</v>
      </c>
      <c r="AD73" s="29" t="s">
        <v>33</v>
      </c>
      <c r="AE73" s="29" t="s">
        <v>33</v>
      </c>
      <c r="AF73" s="29" t="s">
        <v>33</v>
      </c>
      <c r="AG73" s="31" t="s">
        <v>33</v>
      </c>
      <c r="AH73" s="1" t="s">
        <v>33</v>
      </c>
      <c r="AI73" s="31" t="s">
        <v>33</v>
      </c>
      <c r="AJ73" s="1" t="s">
        <v>33</v>
      </c>
      <c r="AK73" s="31" t="s">
        <v>33</v>
      </c>
      <c r="AL73" s="1" t="s">
        <v>33</v>
      </c>
      <c r="AM73" s="31" t="s">
        <v>33</v>
      </c>
      <c r="AN73" s="1" t="s">
        <v>33</v>
      </c>
      <c r="AO73" s="29" t="s">
        <v>33</v>
      </c>
      <c r="AP73" s="29" t="s">
        <v>33</v>
      </c>
      <c r="AQ73" s="2" t="s">
        <v>33</v>
      </c>
      <c r="AS73" s="37"/>
    </row>
    <row r="74" spans="1:45" s="20" customFormat="1" ht="72" customHeight="1" x14ac:dyDescent="0.25">
      <c r="A74" s="27" t="s">
        <v>127</v>
      </c>
      <c r="B74" s="26" t="s">
        <v>177</v>
      </c>
      <c r="C74" s="2" t="s">
        <v>137</v>
      </c>
      <c r="D74" s="2" t="s">
        <v>104</v>
      </c>
      <c r="E74" s="2">
        <v>2023</v>
      </c>
      <c r="F74" s="2">
        <v>2028</v>
      </c>
      <c r="G74" s="2" t="s">
        <v>33</v>
      </c>
      <c r="H74" s="2" t="s">
        <v>33</v>
      </c>
      <c r="I74" s="2" t="s">
        <v>33</v>
      </c>
      <c r="J74" s="28">
        <v>7.2999999999999995E-2</v>
      </c>
      <c r="K74" s="29">
        <f>SUM(L74:O74)</f>
        <v>20.158999999999999</v>
      </c>
      <c r="L74" s="1">
        <v>0.8</v>
      </c>
      <c r="M74" s="29">
        <v>14.587</v>
      </c>
      <c r="N74" s="29">
        <v>3.54</v>
      </c>
      <c r="O74" s="29">
        <v>1.232</v>
      </c>
      <c r="P74" s="29">
        <f>SUM(Q74:T74)</f>
        <v>21.891000000000002</v>
      </c>
      <c r="Q74" s="1">
        <v>1</v>
      </c>
      <c r="R74" s="29">
        <v>15.715999999999999</v>
      </c>
      <c r="S74" s="29">
        <v>3.9430000000000001</v>
      </c>
      <c r="T74" s="29">
        <v>1.232</v>
      </c>
      <c r="U74" s="29">
        <f>K74-J74</f>
        <v>20.085999999999999</v>
      </c>
      <c r="V74" s="30">
        <f t="shared" ref="V74:V100" si="2">K74-J74</f>
        <v>20.085999999999999</v>
      </c>
      <c r="W74" s="29">
        <f t="shared" ref="W74:W100" si="3">U74</f>
        <v>20.085999999999999</v>
      </c>
      <c r="X74" s="31">
        <f>V74</f>
        <v>20.085999999999999</v>
      </c>
      <c r="Y74" s="2" t="s">
        <v>33</v>
      </c>
      <c r="Z74" s="2" t="s">
        <v>33</v>
      </c>
      <c r="AA74" s="29">
        <v>2.9860000000000002</v>
      </c>
      <c r="AB74" s="29">
        <v>4.1150000000000002</v>
      </c>
      <c r="AC74" s="30">
        <v>5.2</v>
      </c>
      <c r="AD74" s="29">
        <v>5.8029999999999999</v>
      </c>
      <c r="AE74" s="29">
        <v>4.7</v>
      </c>
      <c r="AF74" s="29">
        <v>4.7</v>
      </c>
      <c r="AG74" s="31">
        <v>4.2</v>
      </c>
      <c r="AH74" s="31">
        <v>4.2</v>
      </c>
      <c r="AI74" s="29">
        <v>3</v>
      </c>
      <c r="AJ74" s="29">
        <v>3</v>
      </c>
      <c r="AK74" s="1" t="s">
        <v>33</v>
      </c>
      <c r="AL74" s="1" t="s">
        <v>33</v>
      </c>
      <c r="AM74" s="1" t="s">
        <v>33</v>
      </c>
      <c r="AN74" s="1" t="s">
        <v>33</v>
      </c>
      <c r="AO74" s="29">
        <f>AC74+AE74+AG74+AI74</f>
        <v>17.100000000000001</v>
      </c>
      <c r="AP74" s="29">
        <f>AD74+AF74+AH74+AJ74</f>
        <v>17.702999999999999</v>
      </c>
      <c r="AQ74" s="2" t="s">
        <v>33</v>
      </c>
      <c r="AR74" s="37"/>
      <c r="AS74" s="37"/>
    </row>
    <row r="75" spans="1:45" s="20" customFormat="1" ht="87" customHeight="1" x14ac:dyDescent="0.25">
      <c r="A75" s="27" t="s">
        <v>127</v>
      </c>
      <c r="B75" s="26" t="s">
        <v>163</v>
      </c>
      <c r="C75" s="2" t="s">
        <v>138</v>
      </c>
      <c r="D75" s="2" t="s">
        <v>104</v>
      </c>
      <c r="E75" s="2">
        <v>2024</v>
      </c>
      <c r="F75" s="2">
        <v>2028</v>
      </c>
      <c r="G75" s="2" t="s">
        <v>33</v>
      </c>
      <c r="H75" s="2" t="s">
        <v>33</v>
      </c>
      <c r="I75" s="2" t="s">
        <v>33</v>
      </c>
      <c r="J75" s="28">
        <v>0</v>
      </c>
      <c r="K75" s="29">
        <f>SUM(L75:O75)</f>
        <v>9.8849999999999998</v>
      </c>
      <c r="L75" s="29">
        <v>0</v>
      </c>
      <c r="M75" s="29">
        <v>8.26</v>
      </c>
      <c r="N75" s="29">
        <v>0.82499999999999996</v>
      </c>
      <c r="O75" s="29">
        <v>0.8</v>
      </c>
      <c r="P75" s="29">
        <f>SUM(Q75:T75)</f>
        <v>9.8160000000000007</v>
      </c>
      <c r="Q75" s="29">
        <v>0</v>
      </c>
      <c r="R75" s="29">
        <v>8.1910000000000007</v>
      </c>
      <c r="S75" s="29">
        <v>0.82499999999999996</v>
      </c>
      <c r="T75" s="29">
        <v>0.8</v>
      </c>
      <c r="U75" s="29">
        <f t="shared" ref="U75:U100" si="4">K75-J75</f>
        <v>9.8849999999999998</v>
      </c>
      <c r="V75" s="30">
        <f t="shared" si="2"/>
        <v>9.8849999999999998</v>
      </c>
      <c r="W75" s="29">
        <f t="shared" si="3"/>
        <v>9.8849999999999998</v>
      </c>
      <c r="X75" s="31">
        <f t="shared" ref="X75:X100" si="5">V75</f>
        <v>9.8849999999999998</v>
      </c>
      <c r="Y75" s="2" t="s">
        <v>33</v>
      </c>
      <c r="Z75" s="2" t="s">
        <v>33</v>
      </c>
      <c r="AA75" s="29">
        <v>2.585</v>
      </c>
      <c r="AB75" s="29">
        <v>2.012</v>
      </c>
      <c r="AC75" s="30">
        <v>1.7</v>
      </c>
      <c r="AD75" s="29">
        <v>2.2040000000000002</v>
      </c>
      <c r="AE75" s="29">
        <v>1.8</v>
      </c>
      <c r="AF75" s="29">
        <v>1.8</v>
      </c>
      <c r="AG75" s="31">
        <v>1.9</v>
      </c>
      <c r="AH75" s="31">
        <v>1.9</v>
      </c>
      <c r="AI75" s="29">
        <v>1.9</v>
      </c>
      <c r="AJ75" s="29">
        <v>1.9</v>
      </c>
      <c r="AK75" s="1" t="s">
        <v>33</v>
      </c>
      <c r="AL75" s="1" t="s">
        <v>33</v>
      </c>
      <c r="AM75" s="1" t="s">
        <v>33</v>
      </c>
      <c r="AN75" s="1" t="s">
        <v>33</v>
      </c>
      <c r="AO75" s="29">
        <f t="shared" ref="AO75:AP100" si="6">AC75+AE75+AG75+AI75</f>
        <v>7.3000000000000007</v>
      </c>
      <c r="AP75" s="29">
        <f>AD75+AF75+AH75+AJ75</f>
        <v>7.8040000000000003</v>
      </c>
      <c r="AQ75" s="2" t="s">
        <v>33</v>
      </c>
      <c r="AR75" s="37"/>
      <c r="AS75" s="37"/>
    </row>
    <row r="76" spans="1:45" s="20" customFormat="1" ht="72.75" customHeight="1" x14ac:dyDescent="0.25">
      <c r="A76" s="27" t="s">
        <v>127</v>
      </c>
      <c r="B76" s="26" t="s">
        <v>164</v>
      </c>
      <c r="C76" s="2" t="s">
        <v>139</v>
      </c>
      <c r="D76" s="2" t="s">
        <v>104</v>
      </c>
      <c r="E76" s="2">
        <v>2024</v>
      </c>
      <c r="F76" s="2">
        <v>2028</v>
      </c>
      <c r="G76" s="2" t="s">
        <v>33</v>
      </c>
      <c r="H76" s="2" t="s">
        <v>33</v>
      </c>
      <c r="I76" s="2" t="s">
        <v>33</v>
      </c>
      <c r="J76" s="28">
        <v>0</v>
      </c>
      <c r="K76" s="29">
        <f>SUM(L76:O76)</f>
        <v>7.28</v>
      </c>
      <c r="L76" s="29">
        <v>0</v>
      </c>
      <c r="M76" s="29">
        <v>2.5019999999999998</v>
      </c>
      <c r="N76" s="29">
        <v>3.8780000000000001</v>
      </c>
      <c r="O76" s="29">
        <v>0.9</v>
      </c>
      <c r="P76" s="29">
        <f>SUM(Q76:T76)</f>
        <v>8.2099999999999991</v>
      </c>
      <c r="Q76" s="29">
        <v>0</v>
      </c>
      <c r="R76" s="29">
        <v>2.5019999999999998</v>
      </c>
      <c r="S76" s="29">
        <v>4.8079999999999998</v>
      </c>
      <c r="T76" s="29">
        <v>0.9</v>
      </c>
      <c r="U76" s="29">
        <f t="shared" si="4"/>
        <v>7.28</v>
      </c>
      <c r="V76" s="30">
        <f t="shared" si="2"/>
        <v>7.28</v>
      </c>
      <c r="W76" s="29">
        <f t="shared" si="3"/>
        <v>7.28</v>
      </c>
      <c r="X76" s="31">
        <f t="shared" si="5"/>
        <v>7.28</v>
      </c>
      <c r="Y76" s="2" t="s">
        <v>33</v>
      </c>
      <c r="Z76" s="2" t="s">
        <v>33</v>
      </c>
      <c r="AA76" s="29">
        <v>1.28</v>
      </c>
      <c r="AB76" s="29">
        <v>2.21</v>
      </c>
      <c r="AC76" s="30">
        <v>1.44</v>
      </c>
      <c r="AD76" s="29">
        <v>1.44</v>
      </c>
      <c r="AE76" s="29">
        <v>1.56</v>
      </c>
      <c r="AF76" s="29">
        <v>1.56</v>
      </c>
      <c r="AG76" s="31">
        <v>1.5</v>
      </c>
      <c r="AH76" s="31">
        <v>1.5</v>
      </c>
      <c r="AI76" s="29">
        <v>1.5</v>
      </c>
      <c r="AJ76" s="29">
        <v>1.5</v>
      </c>
      <c r="AK76" s="1" t="s">
        <v>33</v>
      </c>
      <c r="AL76" s="1" t="s">
        <v>33</v>
      </c>
      <c r="AM76" s="1" t="s">
        <v>33</v>
      </c>
      <c r="AN76" s="1" t="s">
        <v>33</v>
      </c>
      <c r="AO76" s="29">
        <f t="shared" si="6"/>
        <v>6</v>
      </c>
      <c r="AP76" s="29">
        <f t="shared" ref="AP76:AP79" si="7">AD76+AF76+AH76+AJ76</f>
        <v>6</v>
      </c>
      <c r="AQ76" s="2" t="s">
        <v>33</v>
      </c>
      <c r="AR76" s="37"/>
      <c r="AS76" s="37"/>
    </row>
    <row r="77" spans="1:45" s="20" customFormat="1" ht="73.5" customHeight="1" x14ac:dyDescent="0.25">
      <c r="A77" s="27" t="s">
        <v>127</v>
      </c>
      <c r="B77" s="26" t="s">
        <v>165</v>
      </c>
      <c r="C77" s="2" t="s">
        <v>140</v>
      </c>
      <c r="D77" s="2" t="s">
        <v>104</v>
      </c>
      <c r="E77" s="2">
        <v>2024</v>
      </c>
      <c r="F77" s="2">
        <v>2028</v>
      </c>
      <c r="G77" s="2" t="s">
        <v>33</v>
      </c>
      <c r="H77" s="2" t="s">
        <v>33</v>
      </c>
      <c r="I77" s="2" t="s">
        <v>33</v>
      </c>
      <c r="J77" s="28">
        <v>0</v>
      </c>
      <c r="K77" s="29">
        <f>SUM(L77:O77)</f>
        <v>1.587</v>
      </c>
      <c r="L77" s="29">
        <v>0</v>
      </c>
      <c r="M77" s="29">
        <v>0.58699999999999997</v>
      </c>
      <c r="N77" s="29">
        <v>0.7</v>
      </c>
      <c r="O77" s="29">
        <v>0.3</v>
      </c>
      <c r="P77" s="29">
        <f>SUM(Q77:T77)</f>
        <v>2.2010000000000001</v>
      </c>
      <c r="Q77" s="29">
        <v>0</v>
      </c>
      <c r="R77" s="29">
        <v>0.58699999999999997</v>
      </c>
      <c r="S77" s="29">
        <v>1.3140000000000001</v>
      </c>
      <c r="T77" s="29">
        <v>0.3</v>
      </c>
      <c r="U77" s="29">
        <f t="shared" si="4"/>
        <v>1.587</v>
      </c>
      <c r="V77" s="30">
        <f t="shared" si="2"/>
        <v>1.587</v>
      </c>
      <c r="W77" s="29">
        <f t="shared" si="3"/>
        <v>1.587</v>
      </c>
      <c r="X77" s="31">
        <f t="shared" si="5"/>
        <v>1.587</v>
      </c>
      <c r="Y77" s="2" t="s">
        <v>33</v>
      </c>
      <c r="Z77" s="2" t="s">
        <v>33</v>
      </c>
      <c r="AA77" s="29">
        <v>0.38700000000000001</v>
      </c>
      <c r="AB77" s="29">
        <v>0.39600000000000002</v>
      </c>
      <c r="AC77" s="30">
        <v>0.3</v>
      </c>
      <c r="AD77" s="29">
        <v>0.90500000000000003</v>
      </c>
      <c r="AE77" s="29">
        <v>0.3</v>
      </c>
      <c r="AF77" s="29">
        <v>0.3</v>
      </c>
      <c r="AG77" s="31">
        <v>0.3</v>
      </c>
      <c r="AH77" s="31">
        <v>0.3</v>
      </c>
      <c r="AI77" s="29">
        <v>0.3</v>
      </c>
      <c r="AJ77" s="29">
        <v>0.3</v>
      </c>
      <c r="AK77" s="1" t="s">
        <v>33</v>
      </c>
      <c r="AL77" s="1" t="s">
        <v>33</v>
      </c>
      <c r="AM77" s="1" t="s">
        <v>33</v>
      </c>
      <c r="AN77" s="1" t="s">
        <v>33</v>
      </c>
      <c r="AO77" s="29">
        <f t="shared" si="6"/>
        <v>1.2</v>
      </c>
      <c r="AP77" s="29">
        <f t="shared" si="7"/>
        <v>1.8050000000000002</v>
      </c>
      <c r="AQ77" s="2" t="s">
        <v>33</v>
      </c>
      <c r="AR77" s="37"/>
      <c r="AS77" s="37"/>
    </row>
    <row r="78" spans="1:45" s="20" customFormat="1" ht="38.25" customHeight="1" x14ac:dyDescent="0.25">
      <c r="A78" s="27" t="s">
        <v>127</v>
      </c>
      <c r="B78" s="26" t="s">
        <v>166</v>
      </c>
      <c r="C78" s="2" t="s">
        <v>141</v>
      </c>
      <c r="D78" s="2" t="s">
        <v>104</v>
      </c>
      <c r="E78" s="2">
        <v>2024</v>
      </c>
      <c r="F78" s="2">
        <v>2028</v>
      </c>
      <c r="G78" s="2" t="s">
        <v>33</v>
      </c>
      <c r="H78" s="2" t="s">
        <v>33</v>
      </c>
      <c r="I78" s="2" t="s">
        <v>33</v>
      </c>
      <c r="J78" s="28">
        <v>0</v>
      </c>
      <c r="K78" s="29">
        <f t="shared" ref="K78:K79" si="8">SUM(L78:O78)</f>
        <v>24.05</v>
      </c>
      <c r="L78" s="29">
        <v>0</v>
      </c>
      <c r="M78" s="29">
        <v>0</v>
      </c>
      <c r="N78" s="29">
        <f>AA78+AO78</f>
        <v>24.05</v>
      </c>
      <c r="O78" s="29">
        <v>0</v>
      </c>
      <c r="P78" s="2">
        <f>S78</f>
        <v>24.067</v>
      </c>
      <c r="Q78" s="2">
        <v>0</v>
      </c>
      <c r="R78" s="2">
        <v>0</v>
      </c>
      <c r="S78" s="2">
        <v>24.067</v>
      </c>
      <c r="T78" s="2">
        <v>0</v>
      </c>
      <c r="U78" s="29">
        <f t="shared" si="4"/>
        <v>24.05</v>
      </c>
      <c r="V78" s="30">
        <f>K78-J78</f>
        <v>24.05</v>
      </c>
      <c r="W78" s="29">
        <f t="shared" si="3"/>
        <v>24.05</v>
      </c>
      <c r="X78" s="31">
        <f t="shared" si="5"/>
        <v>24.05</v>
      </c>
      <c r="Y78" s="2" t="s">
        <v>33</v>
      </c>
      <c r="Z78" s="2" t="s">
        <v>33</v>
      </c>
      <c r="AA78" s="29">
        <v>1.55</v>
      </c>
      <c r="AB78" s="29">
        <v>1.5860000000000001</v>
      </c>
      <c r="AC78" s="30">
        <v>5.5</v>
      </c>
      <c r="AD78" s="29">
        <v>5.4809999999999999</v>
      </c>
      <c r="AE78" s="29">
        <v>5.5</v>
      </c>
      <c r="AF78" s="29">
        <v>5.5</v>
      </c>
      <c r="AG78" s="31">
        <v>6.5</v>
      </c>
      <c r="AH78" s="31">
        <v>6.5</v>
      </c>
      <c r="AI78" s="29">
        <v>5</v>
      </c>
      <c r="AJ78" s="29">
        <v>5</v>
      </c>
      <c r="AK78" s="1" t="s">
        <v>33</v>
      </c>
      <c r="AL78" s="1" t="s">
        <v>33</v>
      </c>
      <c r="AM78" s="1" t="s">
        <v>33</v>
      </c>
      <c r="AN78" s="1" t="s">
        <v>33</v>
      </c>
      <c r="AO78" s="29">
        <f t="shared" si="6"/>
        <v>22.5</v>
      </c>
      <c r="AP78" s="29">
        <f t="shared" si="7"/>
        <v>22.481000000000002</v>
      </c>
      <c r="AQ78" s="2" t="s">
        <v>33</v>
      </c>
      <c r="AR78" s="37"/>
      <c r="AS78" s="37"/>
    </row>
    <row r="79" spans="1:45" s="20" customFormat="1" ht="38.25" customHeight="1" x14ac:dyDescent="0.25">
      <c r="A79" s="27" t="s">
        <v>127</v>
      </c>
      <c r="B79" s="26" t="s">
        <v>167</v>
      </c>
      <c r="C79" s="2" t="s">
        <v>142</v>
      </c>
      <c r="D79" s="2" t="s">
        <v>104</v>
      </c>
      <c r="E79" s="2">
        <v>2024</v>
      </c>
      <c r="F79" s="2">
        <v>2028</v>
      </c>
      <c r="G79" s="2" t="s">
        <v>33</v>
      </c>
      <c r="H79" s="2" t="s">
        <v>33</v>
      </c>
      <c r="I79" s="2" t="s">
        <v>33</v>
      </c>
      <c r="J79" s="28">
        <v>0</v>
      </c>
      <c r="K79" s="29">
        <f t="shared" si="8"/>
        <v>96.874000000000009</v>
      </c>
      <c r="L79" s="29">
        <v>0</v>
      </c>
      <c r="M79" s="29">
        <v>0</v>
      </c>
      <c r="N79" s="29">
        <f>AA79+AO79</f>
        <v>96.874000000000009</v>
      </c>
      <c r="O79" s="29">
        <v>0</v>
      </c>
      <c r="P79" s="2">
        <f>S79</f>
        <v>104.828</v>
      </c>
      <c r="Q79" s="2">
        <v>0</v>
      </c>
      <c r="R79" s="2">
        <v>0</v>
      </c>
      <c r="S79" s="2">
        <v>104.828</v>
      </c>
      <c r="T79" s="2">
        <v>0</v>
      </c>
      <c r="U79" s="29">
        <f t="shared" si="4"/>
        <v>96.874000000000009</v>
      </c>
      <c r="V79" s="30">
        <f t="shared" si="2"/>
        <v>96.874000000000009</v>
      </c>
      <c r="W79" s="29">
        <f t="shared" si="3"/>
        <v>96.874000000000009</v>
      </c>
      <c r="X79" s="31">
        <f t="shared" si="5"/>
        <v>96.874000000000009</v>
      </c>
      <c r="Y79" s="2" t="s">
        <v>33</v>
      </c>
      <c r="Z79" s="2" t="s">
        <v>33</v>
      </c>
      <c r="AA79" s="29">
        <v>11.406000000000001</v>
      </c>
      <c r="AB79" s="29">
        <v>16.448</v>
      </c>
      <c r="AC79" s="30">
        <v>23.396999999999998</v>
      </c>
      <c r="AD79" s="29">
        <v>23.396999999999998</v>
      </c>
      <c r="AE79" s="29">
        <v>24.266999999999999</v>
      </c>
      <c r="AF79" s="29">
        <v>27.178999999999998</v>
      </c>
      <c r="AG79" s="31">
        <v>19.931999999999999</v>
      </c>
      <c r="AH79" s="31">
        <v>19.931999999999999</v>
      </c>
      <c r="AI79" s="29">
        <v>17.872</v>
      </c>
      <c r="AJ79" s="29">
        <v>17.872</v>
      </c>
      <c r="AK79" s="1" t="s">
        <v>33</v>
      </c>
      <c r="AL79" s="1" t="s">
        <v>33</v>
      </c>
      <c r="AM79" s="1" t="s">
        <v>33</v>
      </c>
      <c r="AN79" s="1" t="s">
        <v>33</v>
      </c>
      <c r="AO79" s="29">
        <f t="shared" si="6"/>
        <v>85.468000000000004</v>
      </c>
      <c r="AP79" s="29">
        <f t="shared" si="7"/>
        <v>88.38</v>
      </c>
      <c r="AQ79" s="2" t="s">
        <v>33</v>
      </c>
      <c r="AR79" s="37"/>
      <c r="AS79" s="37"/>
    </row>
    <row r="80" spans="1:45" s="20" customFormat="1" ht="38.25" customHeight="1" x14ac:dyDescent="0.25">
      <c r="A80" s="27" t="s">
        <v>127</v>
      </c>
      <c r="B80" s="26" t="s">
        <v>178</v>
      </c>
      <c r="C80" s="2" t="s">
        <v>179</v>
      </c>
      <c r="D80" s="2" t="s">
        <v>104</v>
      </c>
      <c r="E80" s="2">
        <v>2024</v>
      </c>
      <c r="F80" s="2">
        <v>2028</v>
      </c>
      <c r="G80" s="2" t="s">
        <v>33</v>
      </c>
      <c r="H80" s="2" t="s">
        <v>33</v>
      </c>
      <c r="I80" s="2" t="s">
        <v>33</v>
      </c>
      <c r="J80" s="28">
        <v>0</v>
      </c>
      <c r="K80" s="29">
        <f>SUM(L80:O80)</f>
        <v>5.9850000000000003</v>
      </c>
      <c r="L80" s="29">
        <v>0</v>
      </c>
      <c r="M80" s="29">
        <v>0</v>
      </c>
      <c r="N80" s="29">
        <f>5.985</f>
        <v>5.9850000000000003</v>
      </c>
      <c r="O80" s="29">
        <v>0</v>
      </c>
      <c r="P80" s="29">
        <f>SUM(Q80:T80)</f>
        <v>0</v>
      </c>
      <c r="Q80" s="29">
        <v>0</v>
      </c>
      <c r="R80" s="29">
        <v>0</v>
      </c>
      <c r="S80" s="29">
        <v>0</v>
      </c>
      <c r="T80" s="29">
        <v>0</v>
      </c>
      <c r="U80" s="29">
        <f t="shared" si="4"/>
        <v>5.9850000000000003</v>
      </c>
      <c r="V80" s="30">
        <f t="shared" si="2"/>
        <v>5.9850000000000003</v>
      </c>
      <c r="W80" s="29">
        <f t="shared" si="3"/>
        <v>5.9850000000000003</v>
      </c>
      <c r="X80" s="31">
        <f t="shared" si="5"/>
        <v>5.9850000000000003</v>
      </c>
      <c r="Y80" s="2" t="s">
        <v>33</v>
      </c>
      <c r="Z80" s="2" t="s">
        <v>33</v>
      </c>
      <c r="AA80" s="29">
        <v>5.9850000000000003</v>
      </c>
      <c r="AB80" s="29">
        <v>0</v>
      </c>
      <c r="AC80" s="30">
        <v>0</v>
      </c>
      <c r="AD80" s="29" t="s">
        <v>33</v>
      </c>
      <c r="AE80" s="29">
        <v>0</v>
      </c>
      <c r="AF80" s="29">
        <v>0</v>
      </c>
      <c r="AG80" s="31">
        <v>0</v>
      </c>
      <c r="AH80" s="31">
        <v>0</v>
      </c>
      <c r="AI80" s="29">
        <v>0</v>
      </c>
      <c r="AJ80" s="29">
        <v>0</v>
      </c>
      <c r="AK80" s="1" t="s">
        <v>33</v>
      </c>
      <c r="AL80" s="1" t="s">
        <v>33</v>
      </c>
      <c r="AM80" s="1" t="s">
        <v>33</v>
      </c>
      <c r="AN80" s="1" t="s">
        <v>33</v>
      </c>
      <c r="AO80" s="29">
        <f t="shared" si="6"/>
        <v>0</v>
      </c>
      <c r="AP80" s="29">
        <v>0</v>
      </c>
      <c r="AQ80" s="2" t="s">
        <v>33</v>
      </c>
      <c r="AR80" s="37"/>
      <c r="AS80" s="37"/>
    </row>
    <row r="81" spans="1:45" s="20" customFormat="1" ht="40.5" customHeight="1" x14ac:dyDescent="0.25">
      <c r="A81" s="27" t="s">
        <v>127</v>
      </c>
      <c r="B81" s="26" t="s">
        <v>168</v>
      </c>
      <c r="C81" s="2" t="s">
        <v>143</v>
      </c>
      <c r="D81" s="2" t="s">
        <v>104</v>
      </c>
      <c r="E81" s="2">
        <v>2024</v>
      </c>
      <c r="F81" s="2">
        <v>2024</v>
      </c>
      <c r="G81" s="2" t="s">
        <v>33</v>
      </c>
      <c r="H81" s="2" t="s">
        <v>33</v>
      </c>
      <c r="I81" s="2" t="s">
        <v>33</v>
      </c>
      <c r="J81" s="28">
        <v>0</v>
      </c>
      <c r="K81" s="29">
        <f t="shared" ref="K81:K91" si="9">SUM(L81:O81)</f>
        <v>0.98399999999999999</v>
      </c>
      <c r="L81" s="29">
        <v>0</v>
      </c>
      <c r="M81" s="29">
        <v>0</v>
      </c>
      <c r="N81" s="29">
        <f>AA81+AO81</f>
        <v>0.98399999999999999</v>
      </c>
      <c r="O81" s="29">
        <v>0</v>
      </c>
      <c r="P81" s="29">
        <f t="shared" ref="P81" si="10">SUM(Q81:T81)</f>
        <v>0.996</v>
      </c>
      <c r="Q81" s="29">
        <v>0</v>
      </c>
      <c r="R81" s="29">
        <v>0</v>
      </c>
      <c r="S81" s="29">
        <v>0.996</v>
      </c>
      <c r="T81" s="29">
        <v>0</v>
      </c>
      <c r="U81" s="29">
        <f t="shared" si="4"/>
        <v>0.98399999999999999</v>
      </c>
      <c r="V81" s="30">
        <f t="shared" si="2"/>
        <v>0.98399999999999999</v>
      </c>
      <c r="W81" s="29">
        <f t="shared" si="3"/>
        <v>0.98399999999999999</v>
      </c>
      <c r="X81" s="31">
        <f t="shared" si="5"/>
        <v>0.98399999999999999</v>
      </c>
      <c r="Y81" s="2" t="s">
        <v>33</v>
      </c>
      <c r="Z81" s="2" t="s">
        <v>33</v>
      </c>
      <c r="AA81" s="29">
        <v>0.98399999999999999</v>
      </c>
      <c r="AB81" s="29">
        <v>0.996</v>
      </c>
      <c r="AC81" s="30">
        <v>0</v>
      </c>
      <c r="AD81" s="29" t="s">
        <v>33</v>
      </c>
      <c r="AE81" s="29">
        <v>0</v>
      </c>
      <c r="AF81" s="29">
        <v>0</v>
      </c>
      <c r="AG81" s="31">
        <v>0</v>
      </c>
      <c r="AH81" s="31">
        <v>0</v>
      </c>
      <c r="AI81" s="29">
        <v>0</v>
      </c>
      <c r="AJ81" s="29">
        <v>0</v>
      </c>
      <c r="AK81" s="1" t="s">
        <v>33</v>
      </c>
      <c r="AL81" s="1" t="s">
        <v>33</v>
      </c>
      <c r="AM81" s="1" t="s">
        <v>33</v>
      </c>
      <c r="AN81" s="1" t="s">
        <v>33</v>
      </c>
      <c r="AO81" s="29">
        <f t="shared" si="6"/>
        <v>0</v>
      </c>
      <c r="AP81" s="29">
        <v>0</v>
      </c>
      <c r="AQ81" s="2" t="s">
        <v>33</v>
      </c>
      <c r="AR81" s="37"/>
      <c r="AS81" s="37"/>
    </row>
    <row r="82" spans="1:45" s="20" customFormat="1" ht="39.75" customHeight="1" x14ac:dyDescent="0.25">
      <c r="A82" s="27" t="s">
        <v>127</v>
      </c>
      <c r="B82" s="26" t="s">
        <v>169</v>
      </c>
      <c r="C82" s="2" t="s">
        <v>180</v>
      </c>
      <c r="D82" s="2" t="s">
        <v>104</v>
      </c>
      <c r="E82" s="2">
        <v>2024</v>
      </c>
      <c r="F82" s="2">
        <v>2028</v>
      </c>
      <c r="G82" s="2" t="s">
        <v>33</v>
      </c>
      <c r="H82" s="2" t="s">
        <v>33</v>
      </c>
      <c r="I82" s="2" t="s">
        <v>33</v>
      </c>
      <c r="J82" s="28">
        <v>0</v>
      </c>
      <c r="K82" s="29">
        <f>SUM(L82:O82)</f>
        <v>68.533999999999992</v>
      </c>
      <c r="L82" s="29">
        <v>0</v>
      </c>
      <c r="M82" s="29">
        <v>0</v>
      </c>
      <c r="N82" s="29">
        <f>AA82+AC82+AE82+AG82+AI82</f>
        <v>68.533999999999992</v>
      </c>
      <c r="O82" s="29">
        <v>0</v>
      </c>
      <c r="P82" s="29">
        <f>SUM(Q82:T82)</f>
        <v>68.2</v>
      </c>
      <c r="Q82" s="29">
        <v>0</v>
      </c>
      <c r="R82" s="29">
        <v>0</v>
      </c>
      <c r="S82" s="29">
        <v>68.2</v>
      </c>
      <c r="T82" s="29">
        <v>0</v>
      </c>
      <c r="U82" s="29">
        <f t="shared" si="4"/>
        <v>68.533999999999992</v>
      </c>
      <c r="V82" s="30">
        <f t="shared" si="2"/>
        <v>68.533999999999992</v>
      </c>
      <c r="W82" s="29">
        <f t="shared" si="3"/>
        <v>68.533999999999992</v>
      </c>
      <c r="X82" s="31">
        <f t="shared" si="5"/>
        <v>68.533999999999992</v>
      </c>
      <c r="Y82" s="2" t="s">
        <v>33</v>
      </c>
      <c r="Z82" s="2" t="s">
        <v>33</v>
      </c>
      <c r="AA82" s="29">
        <v>8.7189999999999994</v>
      </c>
      <c r="AB82" s="29">
        <v>8.3849999999999998</v>
      </c>
      <c r="AC82" s="30">
        <v>18.646999999999998</v>
      </c>
      <c r="AD82" s="29">
        <v>18.646999999999998</v>
      </c>
      <c r="AE82" s="29">
        <v>17.245999999999999</v>
      </c>
      <c r="AF82" s="29">
        <v>17.245999999999999</v>
      </c>
      <c r="AG82" s="31">
        <v>11.922000000000001</v>
      </c>
      <c r="AH82" s="31">
        <v>11.922000000000001</v>
      </c>
      <c r="AI82" s="29">
        <v>12</v>
      </c>
      <c r="AJ82" s="29">
        <v>12</v>
      </c>
      <c r="AK82" s="1" t="s">
        <v>33</v>
      </c>
      <c r="AL82" s="1" t="s">
        <v>33</v>
      </c>
      <c r="AM82" s="1" t="s">
        <v>33</v>
      </c>
      <c r="AN82" s="1" t="s">
        <v>33</v>
      </c>
      <c r="AO82" s="29">
        <f t="shared" si="6"/>
        <v>59.814999999999998</v>
      </c>
      <c r="AP82" s="29">
        <f t="shared" si="6"/>
        <v>59.814999999999998</v>
      </c>
      <c r="AQ82" s="2" t="s">
        <v>33</v>
      </c>
      <c r="AR82" s="37"/>
      <c r="AS82" s="37"/>
    </row>
    <row r="83" spans="1:45" s="20" customFormat="1" ht="41.25" customHeight="1" x14ac:dyDescent="0.25">
      <c r="A83" s="27" t="s">
        <v>127</v>
      </c>
      <c r="B83" s="26" t="s">
        <v>181</v>
      </c>
      <c r="C83" s="2" t="s">
        <v>182</v>
      </c>
      <c r="D83" s="2" t="s">
        <v>104</v>
      </c>
      <c r="E83" s="2">
        <v>2024</v>
      </c>
      <c r="F83" s="2">
        <v>2024</v>
      </c>
      <c r="G83" s="2" t="s">
        <v>33</v>
      </c>
      <c r="H83" s="2" t="s">
        <v>33</v>
      </c>
      <c r="I83" s="2" t="s">
        <v>33</v>
      </c>
      <c r="J83" s="2">
        <v>0</v>
      </c>
      <c r="K83" s="29">
        <f t="shared" si="9"/>
        <v>8.7999999999999995E-2</v>
      </c>
      <c r="L83" s="29">
        <v>0</v>
      </c>
      <c r="M83" s="29">
        <v>0</v>
      </c>
      <c r="N83" s="29">
        <v>8.7999999999999995E-2</v>
      </c>
      <c r="O83" s="29">
        <v>0</v>
      </c>
      <c r="P83" s="29">
        <f t="shared" ref="P83:P84" si="11">SUM(Q83:T83)</f>
        <v>0.09</v>
      </c>
      <c r="Q83" s="29">
        <v>0</v>
      </c>
      <c r="R83" s="29">
        <v>0</v>
      </c>
      <c r="S83" s="29">
        <v>0.09</v>
      </c>
      <c r="T83" s="29">
        <v>0</v>
      </c>
      <c r="U83" s="29">
        <f t="shared" si="4"/>
        <v>8.7999999999999995E-2</v>
      </c>
      <c r="V83" s="30">
        <f t="shared" si="2"/>
        <v>8.7999999999999995E-2</v>
      </c>
      <c r="W83" s="29">
        <f t="shared" si="3"/>
        <v>8.7999999999999995E-2</v>
      </c>
      <c r="X83" s="31">
        <f t="shared" si="5"/>
        <v>8.7999999999999995E-2</v>
      </c>
      <c r="Y83" s="2" t="s">
        <v>33</v>
      </c>
      <c r="Z83" s="2" t="s">
        <v>33</v>
      </c>
      <c r="AA83" s="29">
        <v>8.7999999999999995E-2</v>
      </c>
      <c r="AB83" s="29">
        <v>0.09</v>
      </c>
      <c r="AC83" s="30">
        <v>0</v>
      </c>
      <c r="AD83" s="29" t="s">
        <v>33</v>
      </c>
      <c r="AE83" s="29">
        <v>0</v>
      </c>
      <c r="AF83" s="29">
        <v>0</v>
      </c>
      <c r="AG83" s="31">
        <v>0</v>
      </c>
      <c r="AH83" s="31">
        <v>0</v>
      </c>
      <c r="AI83" s="29">
        <v>0</v>
      </c>
      <c r="AJ83" s="29">
        <v>0</v>
      </c>
      <c r="AK83" s="1" t="s">
        <v>33</v>
      </c>
      <c r="AL83" s="1" t="s">
        <v>33</v>
      </c>
      <c r="AM83" s="1" t="s">
        <v>33</v>
      </c>
      <c r="AN83" s="1" t="s">
        <v>33</v>
      </c>
      <c r="AO83" s="29">
        <f t="shared" si="6"/>
        <v>0</v>
      </c>
      <c r="AP83" s="29">
        <v>0</v>
      </c>
      <c r="AQ83" s="2" t="s">
        <v>33</v>
      </c>
      <c r="AR83" s="37"/>
      <c r="AS83" s="37"/>
    </row>
    <row r="84" spans="1:45" s="20" customFormat="1" ht="37.5" customHeight="1" x14ac:dyDescent="0.25">
      <c r="A84" s="27" t="s">
        <v>127</v>
      </c>
      <c r="B84" s="26" t="s">
        <v>183</v>
      </c>
      <c r="C84" s="2" t="s">
        <v>184</v>
      </c>
      <c r="D84" s="2" t="s">
        <v>104</v>
      </c>
      <c r="E84" s="2">
        <v>2024</v>
      </c>
      <c r="F84" s="2">
        <v>2024</v>
      </c>
      <c r="G84" s="2" t="s">
        <v>33</v>
      </c>
      <c r="H84" s="2" t="s">
        <v>33</v>
      </c>
      <c r="I84" s="2" t="s">
        <v>33</v>
      </c>
      <c r="J84" s="28">
        <v>0</v>
      </c>
      <c r="K84" s="30">
        <f t="shared" si="9"/>
        <v>0.30399999999999999</v>
      </c>
      <c r="L84" s="29">
        <v>0</v>
      </c>
      <c r="M84" s="29">
        <v>0</v>
      </c>
      <c r="N84" s="29">
        <v>0.30399999999999999</v>
      </c>
      <c r="O84" s="29">
        <v>0</v>
      </c>
      <c r="P84" s="30">
        <f t="shared" si="11"/>
        <v>0.31</v>
      </c>
      <c r="Q84" s="29">
        <v>0</v>
      </c>
      <c r="R84" s="29">
        <v>0</v>
      </c>
      <c r="S84" s="29">
        <v>0.31</v>
      </c>
      <c r="T84" s="29">
        <v>0</v>
      </c>
      <c r="U84" s="29">
        <f t="shared" si="4"/>
        <v>0.30399999999999999</v>
      </c>
      <c r="V84" s="30">
        <f t="shared" si="2"/>
        <v>0.30399999999999999</v>
      </c>
      <c r="W84" s="29">
        <f t="shared" si="3"/>
        <v>0.30399999999999999</v>
      </c>
      <c r="X84" s="31">
        <f t="shared" si="5"/>
        <v>0.30399999999999999</v>
      </c>
      <c r="Y84" s="2" t="s">
        <v>33</v>
      </c>
      <c r="Z84" s="2" t="s">
        <v>33</v>
      </c>
      <c r="AA84" s="29">
        <v>0.30399999999999999</v>
      </c>
      <c r="AB84" s="29">
        <v>0.31</v>
      </c>
      <c r="AC84" s="30">
        <v>0</v>
      </c>
      <c r="AD84" s="29" t="s">
        <v>33</v>
      </c>
      <c r="AE84" s="29">
        <v>0</v>
      </c>
      <c r="AF84" s="29">
        <v>0</v>
      </c>
      <c r="AG84" s="31">
        <v>0</v>
      </c>
      <c r="AH84" s="31">
        <v>0</v>
      </c>
      <c r="AI84" s="29">
        <v>0</v>
      </c>
      <c r="AJ84" s="29">
        <v>0</v>
      </c>
      <c r="AK84" s="1" t="s">
        <v>33</v>
      </c>
      <c r="AL84" s="1" t="s">
        <v>33</v>
      </c>
      <c r="AM84" s="1" t="s">
        <v>33</v>
      </c>
      <c r="AN84" s="1" t="s">
        <v>33</v>
      </c>
      <c r="AO84" s="29">
        <f t="shared" si="6"/>
        <v>0</v>
      </c>
      <c r="AP84" s="29">
        <v>0</v>
      </c>
      <c r="AQ84" s="2" t="s">
        <v>33</v>
      </c>
      <c r="AR84" s="37"/>
      <c r="AS84" s="37"/>
    </row>
    <row r="85" spans="1:45" s="20" customFormat="1" ht="39.75" customHeight="1" x14ac:dyDescent="0.25">
      <c r="A85" s="27" t="s">
        <v>127</v>
      </c>
      <c r="B85" s="26" t="s">
        <v>185</v>
      </c>
      <c r="C85" s="2" t="s">
        <v>186</v>
      </c>
      <c r="D85" s="2" t="s">
        <v>104</v>
      </c>
      <c r="E85" s="2">
        <v>2024</v>
      </c>
      <c r="F85" s="2">
        <v>2028</v>
      </c>
      <c r="G85" s="2" t="s">
        <v>33</v>
      </c>
      <c r="H85" s="2" t="s">
        <v>33</v>
      </c>
      <c r="I85" s="2" t="s">
        <v>33</v>
      </c>
      <c r="J85" s="28">
        <v>0</v>
      </c>
      <c r="K85" s="30">
        <f>SUM(L85:O85)</f>
        <v>9.9109999999999996</v>
      </c>
      <c r="L85" s="29">
        <v>0</v>
      </c>
      <c r="M85" s="29">
        <v>0</v>
      </c>
      <c r="N85" s="29">
        <v>9.9109999999999996</v>
      </c>
      <c r="O85" s="29">
        <v>0</v>
      </c>
      <c r="P85" s="30">
        <f>SUM(Q85:T85)</f>
        <v>9.92</v>
      </c>
      <c r="Q85" s="29">
        <v>0</v>
      </c>
      <c r="R85" s="29">
        <v>0</v>
      </c>
      <c r="S85" s="29">
        <v>9.92</v>
      </c>
      <c r="T85" s="29">
        <v>0</v>
      </c>
      <c r="U85" s="29">
        <f t="shared" si="4"/>
        <v>9.9109999999999996</v>
      </c>
      <c r="V85" s="30">
        <f t="shared" si="2"/>
        <v>9.9109999999999996</v>
      </c>
      <c r="W85" s="29">
        <f t="shared" si="3"/>
        <v>9.9109999999999996</v>
      </c>
      <c r="X85" s="31">
        <f t="shared" si="5"/>
        <v>9.9109999999999996</v>
      </c>
      <c r="Y85" s="2" t="s">
        <v>33</v>
      </c>
      <c r="Z85" s="2" t="s">
        <v>33</v>
      </c>
      <c r="AA85" s="29">
        <v>0.625</v>
      </c>
      <c r="AB85" s="29">
        <v>0.63400000000000001</v>
      </c>
      <c r="AC85" s="30">
        <v>1.2</v>
      </c>
      <c r="AD85" s="29">
        <v>1.2</v>
      </c>
      <c r="AE85" s="29">
        <v>2.3279999999999998</v>
      </c>
      <c r="AF85" s="29">
        <v>2.3279999999999998</v>
      </c>
      <c r="AG85" s="31">
        <v>2.6779999999999999</v>
      </c>
      <c r="AH85" s="31">
        <v>2.6779999999999999</v>
      </c>
      <c r="AI85" s="29">
        <v>3.08</v>
      </c>
      <c r="AJ85" s="29">
        <v>3.08</v>
      </c>
      <c r="AK85" s="1" t="s">
        <v>33</v>
      </c>
      <c r="AL85" s="1" t="s">
        <v>33</v>
      </c>
      <c r="AM85" s="1" t="s">
        <v>33</v>
      </c>
      <c r="AN85" s="1" t="s">
        <v>33</v>
      </c>
      <c r="AO85" s="29">
        <f t="shared" si="6"/>
        <v>9.2859999999999996</v>
      </c>
      <c r="AP85" s="29">
        <f t="shared" si="6"/>
        <v>9.2859999999999996</v>
      </c>
      <c r="AQ85" s="2" t="s">
        <v>33</v>
      </c>
      <c r="AR85" s="37"/>
      <c r="AS85" s="37"/>
    </row>
    <row r="86" spans="1:45" s="20" customFormat="1" ht="39.75" customHeight="1" x14ac:dyDescent="0.25">
      <c r="A86" s="27" t="s">
        <v>127</v>
      </c>
      <c r="B86" s="26" t="s">
        <v>208</v>
      </c>
      <c r="C86" s="2" t="s">
        <v>188</v>
      </c>
      <c r="D86" s="2" t="s">
        <v>104</v>
      </c>
      <c r="E86" s="2">
        <v>2024</v>
      </c>
      <c r="F86" s="2">
        <v>2024</v>
      </c>
      <c r="G86" s="2" t="s">
        <v>33</v>
      </c>
      <c r="H86" s="2" t="s">
        <v>33</v>
      </c>
      <c r="I86" s="2" t="s">
        <v>33</v>
      </c>
      <c r="J86" s="28">
        <v>0</v>
      </c>
      <c r="K86" s="30">
        <f>SUM(L86:O86)</f>
        <v>0.104</v>
      </c>
      <c r="L86" s="29">
        <v>0</v>
      </c>
      <c r="M86" s="29">
        <v>0</v>
      </c>
      <c r="N86" s="29">
        <v>0.104</v>
      </c>
      <c r="O86" s="29">
        <v>0</v>
      </c>
      <c r="P86" s="30">
        <f>SUM(Q86:T86)</f>
        <v>0.107</v>
      </c>
      <c r="Q86" s="29">
        <v>0</v>
      </c>
      <c r="R86" s="29">
        <v>0</v>
      </c>
      <c r="S86" s="29">
        <v>0.107</v>
      </c>
      <c r="T86" s="29">
        <v>0</v>
      </c>
      <c r="U86" s="29">
        <f t="shared" ref="U86:U88" si="12">K86-J86</f>
        <v>0.104</v>
      </c>
      <c r="V86" s="30">
        <f t="shared" ref="V86:V88" si="13">K86-J86</f>
        <v>0.104</v>
      </c>
      <c r="W86" s="29">
        <f t="shared" ref="W86:W88" si="14">U86</f>
        <v>0.104</v>
      </c>
      <c r="X86" s="31">
        <f t="shared" ref="X86:X88" si="15">V86</f>
        <v>0.104</v>
      </c>
      <c r="Y86" s="2" t="s">
        <v>33</v>
      </c>
      <c r="Z86" s="2" t="s">
        <v>33</v>
      </c>
      <c r="AA86" s="29">
        <v>0.104</v>
      </c>
      <c r="AB86" s="29">
        <v>0.107</v>
      </c>
      <c r="AC86" s="30">
        <v>0</v>
      </c>
      <c r="AD86" s="29" t="s">
        <v>33</v>
      </c>
      <c r="AE86" s="29">
        <v>0</v>
      </c>
      <c r="AF86" s="29">
        <v>0</v>
      </c>
      <c r="AG86" s="31">
        <v>0</v>
      </c>
      <c r="AH86" s="31">
        <v>0</v>
      </c>
      <c r="AI86" s="29">
        <v>0</v>
      </c>
      <c r="AJ86" s="29">
        <v>0</v>
      </c>
      <c r="AK86" s="1" t="s">
        <v>33</v>
      </c>
      <c r="AL86" s="1" t="s">
        <v>33</v>
      </c>
      <c r="AM86" s="1" t="s">
        <v>33</v>
      </c>
      <c r="AN86" s="1" t="s">
        <v>33</v>
      </c>
      <c r="AO86" s="29">
        <f t="shared" si="6"/>
        <v>0</v>
      </c>
      <c r="AP86" s="29">
        <v>0</v>
      </c>
      <c r="AQ86" s="2"/>
      <c r="AR86" s="37"/>
      <c r="AS86" s="37"/>
    </row>
    <row r="87" spans="1:45" s="20" customFormat="1" ht="56.25" customHeight="1" x14ac:dyDescent="0.25">
      <c r="A87" s="27" t="s">
        <v>127</v>
      </c>
      <c r="B87" s="26" t="s">
        <v>216</v>
      </c>
      <c r="C87" s="2" t="s">
        <v>190</v>
      </c>
      <c r="D87" s="2" t="s">
        <v>104</v>
      </c>
      <c r="E87" s="2">
        <v>2024</v>
      </c>
      <c r="F87" s="2">
        <v>2025</v>
      </c>
      <c r="G87" s="2" t="s">
        <v>33</v>
      </c>
      <c r="H87" s="2" t="s">
        <v>33</v>
      </c>
      <c r="I87" s="2" t="s">
        <v>33</v>
      </c>
      <c r="J87" s="28">
        <v>0</v>
      </c>
      <c r="K87" s="30">
        <f>SUM(L87:O87)</f>
        <v>0.36699999999999999</v>
      </c>
      <c r="L87" s="29">
        <v>0</v>
      </c>
      <c r="M87" s="29">
        <v>0.317</v>
      </c>
      <c r="N87" s="29">
        <v>0</v>
      </c>
      <c r="O87" s="29">
        <v>0.05</v>
      </c>
      <c r="P87" s="30">
        <f>SUM(Q87:T87)</f>
        <v>2.1949999999999998</v>
      </c>
      <c r="Q87" s="29">
        <v>0</v>
      </c>
      <c r="R87" s="29">
        <v>1.895</v>
      </c>
      <c r="S87" s="29">
        <v>0</v>
      </c>
      <c r="T87" s="29">
        <v>0.3</v>
      </c>
      <c r="U87" s="29">
        <f t="shared" si="12"/>
        <v>0.36699999999999999</v>
      </c>
      <c r="V87" s="30">
        <f t="shared" si="13"/>
        <v>0.36699999999999999</v>
      </c>
      <c r="W87" s="29">
        <f t="shared" si="14"/>
        <v>0.36699999999999999</v>
      </c>
      <c r="X87" s="31">
        <f t="shared" si="15"/>
        <v>0.36699999999999999</v>
      </c>
      <c r="Y87" s="2" t="s">
        <v>33</v>
      </c>
      <c r="Z87" s="2" t="s">
        <v>33</v>
      </c>
      <c r="AA87" s="29">
        <v>0.36699999999999999</v>
      </c>
      <c r="AB87" s="29">
        <v>0.97699999999999998</v>
      </c>
      <c r="AC87" s="30">
        <v>0</v>
      </c>
      <c r="AD87" s="29">
        <v>1.218</v>
      </c>
      <c r="AE87" s="29">
        <v>0</v>
      </c>
      <c r="AF87" s="29">
        <v>0</v>
      </c>
      <c r="AG87" s="31">
        <v>0</v>
      </c>
      <c r="AH87" s="31">
        <v>0</v>
      </c>
      <c r="AI87" s="29">
        <v>0</v>
      </c>
      <c r="AJ87" s="29">
        <v>0</v>
      </c>
      <c r="AK87" s="1" t="s">
        <v>33</v>
      </c>
      <c r="AL87" s="1" t="s">
        <v>33</v>
      </c>
      <c r="AM87" s="1" t="s">
        <v>33</v>
      </c>
      <c r="AN87" s="1" t="s">
        <v>33</v>
      </c>
      <c r="AO87" s="29">
        <f t="shared" si="6"/>
        <v>0</v>
      </c>
      <c r="AP87" s="29">
        <f t="shared" si="6"/>
        <v>1.218</v>
      </c>
      <c r="AQ87" s="2"/>
      <c r="AR87" s="37"/>
      <c r="AS87" s="37"/>
    </row>
    <row r="88" spans="1:45" s="20" customFormat="1" ht="48.75" customHeight="1" x14ac:dyDescent="0.25">
      <c r="A88" s="27" t="s">
        <v>127</v>
      </c>
      <c r="B88" s="26" t="s">
        <v>209</v>
      </c>
      <c r="C88" s="2" t="s">
        <v>191</v>
      </c>
      <c r="D88" s="2" t="s">
        <v>104</v>
      </c>
      <c r="E88" s="2">
        <v>2024</v>
      </c>
      <c r="F88" s="2">
        <v>2025</v>
      </c>
      <c r="G88" s="2" t="s">
        <v>33</v>
      </c>
      <c r="H88" s="2" t="s">
        <v>33</v>
      </c>
      <c r="I88" s="2" t="s">
        <v>33</v>
      </c>
      <c r="J88" s="28">
        <v>0</v>
      </c>
      <c r="K88" s="30">
        <f>SUM(L88:O88)</f>
        <v>0.69099999999999995</v>
      </c>
      <c r="L88" s="29">
        <v>0</v>
      </c>
      <c r="M88" s="29">
        <v>0</v>
      </c>
      <c r="N88" s="29">
        <v>0</v>
      </c>
      <c r="O88" s="29">
        <v>0.69099999999999995</v>
      </c>
      <c r="P88" s="30">
        <f>SUM(Q88:T88)</f>
        <v>2.3149999999999999</v>
      </c>
      <c r="Q88" s="29">
        <v>0</v>
      </c>
      <c r="R88" s="29">
        <v>0</v>
      </c>
      <c r="S88" s="29">
        <v>0</v>
      </c>
      <c r="T88" s="29">
        <v>2.3149999999999999</v>
      </c>
      <c r="U88" s="29">
        <f t="shared" si="12"/>
        <v>0.69099999999999995</v>
      </c>
      <c r="V88" s="30">
        <f t="shared" si="13"/>
        <v>0.69099999999999995</v>
      </c>
      <c r="W88" s="29">
        <f t="shared" si="14"/>
        <v>0.69099999999999995</v>
      </c>
      <c r="X88" s="31">
        <f t="shared" si="15"/>
        <v>0.69099999999999995</v>
      </c>
      <c r="Y88" s="2" t="s">
        <v>33</v>
      </c>
      <c r="Z88" s="2" t="s">
        <v>33</v>
      </c>
      <c r="AA88" s="29">
        <v>0.69099999999999995</v>
      </c>
      <c r="AB88" s="29">
        <v>1.34</v>
      </c>
      <c r="AC88" s="30">
        <v>0</v>
      </c>
      <c r="AD88" s="29">
        <v>0.97499999999999998</v>
      </c>
      <c r="AE88" s="29">
        <v>0</v>
      </c>
      <c r="AF88" s="29">
        <v>0</v>
      </c>
      <c r="AG88" s="31">
        <v>0</v>
      </c>
      <c r="AH88" s="31">
        <v>0</v>
      </c>
      <c r="AI88" s="29">
        <v>0</v>
      </c>
      <c r="AJ88" s="29">
        <v>0</v>
      </c>
      <c r="AK88" s="1" t="s">
        <v>33</v>
      </c>
      <c r="AL88" s="1" t="s">
        <v>33</v>
      </c>
      <c r="AM88" s="1" t="s">
        <v>33</v>
      </c>
      <c r="AN88" s="1" t="s">
        <v>33</v>
      </c>
      <c r="AO88" s="29">
        <f t="shared" si="6"/>
        <v>0</v>
      </c>
      <c r="AP88" s="29">
        <f t="shared" si="6"/>
        <v>0.97499999999999998</v>
      </c>
      <c r="AQ88" s="2"/>
      <c r="AR88" s="37"/>
      <c r="AS88" s="37"/>
    </row>
    <row r="89" spans="1:45" s="20" customFormat="1" ht="35.25" customHeight="1" x14ac:dyDescent="0.25">
      <c r="A89" s="27" t="s">
        <v>127</v>
      </c>
      <c r="B89" s="26" t="s">
        <v>187</v>
      </c>
      <c r="C89" s="2" t="s">
        <v>192</v>
      </c>
      <c r="D89" s="2" t="s">
        <v>104</v>
      </c>
      <c r="E89" s="2">
        <v>2025</v>
      </c>
      <c r="F89" s="2">
        <v>2028</v>
      </c>
      <c r="G89" s="2" t="s">
        <v>33</v>
      </c>
      <c r="H89" s="2" t="s">
        <v>33</v>
      </c>
      <c r="I89" s="2" t="s">
        <v>33</v>
      </c>
      <c r="J89" s="28">
        <v>0</v>
      </c>
      <c r="K89" s="30">
        <f t="shared" si="9"/>
        <v>15.36</v>
      </c>
      <c r="L89" s="29">
        <v>0</v>
      </c>
      <c r="M89" s="29">
        <v>0</v>
      </c>
      <c r="N89" s="29">
        <v>15.36</v>
      </c>
      <c r="O89" s="29">
        <v>0</v>
      </c>
      <c r="P89" s="30">
        <f t="shared" ref="P89:P91" si="16">SUM(Q89:T89)</f>
        <v>15.36</v>
      </c>
      <c r="Q89" s="29">
        <v>0</v>
      </c>
      <c r="R89" s="29">
        <v>0</v>
      </c>
      <c r="S89" s="29">
        <v>15.36</v>
      </c>
      <c r="T89" s="29">
        <v>0</v>
      </c>
      <c r="U89" s="29">
        <f t="shared" si="4"/>
        <v>15.36</v>
      </c>
      <c r="V89" s="30">
        <f t="shared" si="2"/>
        <v>15.36</v>
      </c>
      <c r="W89" s="29">
        <f t="shared" si="3"/>
        <v>15.36</v>
      </c>
      <c r="X89" s="31">
        <f t="shared" si="5"/>
        <v>15.36</v>
      </c>
      <c r="Y89" s="2" t="s">
        <v>33</v>
      </c>
      <c r="Z89" s="2" t="s">
        <v>33</v>
      </c>
      <c r="AA89" s="29">
        <v>0</v>
      </c>
      <c r="AB89" s="29">
        <v>0</v>
      </c>
      <c r="AC89" s="30">
        <v>3.58</v>
      </c>
      <c r="AD89" s="29">
        <v>3.58</v>
      </c>
      <c r="AE89" s="29">
        <v>3.75</v>
      </c>
      <c r="AF89" s="29">
        <v>3.75</v>
      </c>
      <c r="AG89" s="31">
        <v>3.9249999999999998</v>
      </c>
      <c r="AH89" s="31">
        <v>3.9249999999999998</v>
      </c>
      <c r="AI89" s="29">
        <v>4.1050000000000004</v>
      </c>
      <c r="AJ89" s="29">
        <v>4.1050000000000004</v>
      </c>
      <c r="AK89" s="1" t="s">
        <v>33</v>
      </c>
      <c r="AL89" s="1" t="s">
        <v>33</v>
      </c>
      <c r="AM89" s="1" t="s">
        <v>33</v>
      </c>
      <c r="AN89" s="1" t="s">
        <v>33</v>
      </c>
      <c r="AO89" s="29">
        <f t="shared" si="6"/>
        <v>15.36</v>
      </c>
      <c r="AP89" s="29">
        <f t="shared" si="6"/>
        <v>15.36</v>
      </c>
      <c r="AQ89" s="2" t="s">
        <v>33</v>
      </c>
      <c r="AR89" s="37"/>
      <c r="AS89" s="37"/>
    </row>
    <row r="90" spans="1:45" s="20" customFormat="1" ht="29.25" customHeight="1" x14ac:dyDescent="0.25">
      <c r="A90" s="27" t="s">
        <v>127</v>
      </c>
      <c r="B90" s="26" t="s">
        <v>189</v>
      </c>
      <c r="C90" s="2" t="s">
        <v>194</v>
      </c>
      <c r="D90" s="2" t="s">
        <v>104</v>
      </c>
      <c r="E90" s="2">
        <v>2025</v>
      </c>
      <c r="F90" s="2">
        <v>2028</v>
      </c>
      <c r="G90" s="2" t="s">
        <v>33</v>
      </c>
      <c r="H90" s="2" t="s">
        <v>33</v>
      </c>
      <c r="I90" s="2" t="s">
        <v>33</v>
      </c>
      <c r="J90" s="28">
        <v>0</v>
      </c>
      <c r="K90" s="30">
        <f t="shared" si="9"/>
        <v>0.77100000000000002</v>
      </c>
      <c r="L90" s="29">
        <v>0</v>
      </c>
      <c r="M90" s="29">
        <v>0</v>
      </c>
      <c r="N90" s="29">
        <v>0.77100000000000002</v>
      </c>
      <c r="O90" s="29">
        <v>0</v>
      </c>
      <c r="P90" s="30">
        <f t="shared" si="16"/>
        <v>0.77100000000000002</v>
      </c>
      <c r="Q90" s="29">
        <v>0</v>
      </c>
      <c r="R90" s="29">
        <v>0</v>
      </c>
      <c r="S90" s="29">
        <v>0.77100000000000002</v>
      </c>
      <c r="T90" s="29">
        <v>0</v>
      </c>
      <c r="U90" s="29">
        <f t="shared" si="4"/>
        <v>0.77100000000000002</v>
      </c>
      <c r="V90" s="30">
        <f t="shared" si="2"/>
        <v>0.77100000000000002</v>
      </c>
      <c r="W90" s="29">
        <f t="shared" si="3"/>
        <v>0.77100000000000002</v>
      </c>
      <c r="X90" s="31">
        <f t="shared" si="5"/>
        <v>0.77100000000000002</v>
      </c>
      <c r="Y90" s="2" t="s">
        <v>33</v>
      </c>
      <c r="Z90" s="2" t="s">
        <v>33</v>
      </c>
      <c r="AA90" s="29">
        <v>0</v>
      </c>
      <c r="AB90" s="29">
        <v>0</v>
      </c>
      <c r="AC90" s="30">
        <v>0.18</v>
      </c>
      <c r="AD90" s="29">
        <v>0.18</v>
      </c>
      <c r="AE90" s="29">
        <v>0.188</v>
      </c>
      <c r="AF90" s="29">
        <v>0.188</v>
      </c>
      <c r="AG90" s="31">
        <v>0.19700000000000001</v>
      </c>
      <c r="AH90" s="31">
        <v>0.19700000000000001</v>
      </c>
      <c r="AI90" s="29">
        <v>0.20599999999999999</v>
      </c>
      <c r="AJ90" s="29">
        <v>0.20599999999999999</v>
      </c>
      <c r="AK90" s="1" t="s">
        <v>33</v>
      </c>
      <c r="AL90" s="1" t="s">
        <v>33</v>
      </c>
      <c r="AM90" s="1" t="s">
        <v>33</v>
      </c>
      <c r="AN90" s="1" t="s">
        <v>33</v>
      </c>
      <c r="AO90" s="29">
        <f t="shared" si="6"/>
        <v>0.77099999999999991</v>
      </c>
      <c r="AP90" s="29">
        <f t="shared" si="6"/>
        <v>0.77099999999999991</v>
      </c>
      <c r="AQ90" s="2" t="s">
        <v>33</v>
      </c>
      <c r="AR90" s="37"/>
      <c r="AS90" s="37"/>
    </row>
    <row r="91" spans="1:45" s="20" customFormat="1" ht="39.75" customHeight="1" x14ac:dyDescent="0.25">
      <c r="A91" s="27" t="s">
        <v>127</v>
      </c>
      <c r="B91" s="26" t="s">
        <v>145</v>
      </c>
      <c r="C91" s="2" t="s">
        <v>196</v>
      </c>
      <c r="D91" s="2" t="s">
        <v>104</v>
      </c>
      <c r="E91" s="2">
        <v>2025</v>
      </c>
      <c r="F91" s="2">
        <v>2025</v>
      </c>
      <c r="G91" s="2" t="s">
        <v>33</v>
      </c>
      <c r="H91" s="2" t="s">
        <v>33</v>
      </c>
      <c r="I91" s="2" t="s">
        <v>33</v>
      </c>
      <c r="J91" s="28">
        <v>0</v>
      </c>
      <c r="K91" s="30">
        <f t="shared" si="9"/>
        <v>0.70000000000000007</v>
      </c>
      <c r="L91" s="29">
        <v>0</v>
      </c>
      <c r="M91" s="29">
        <v>0.54600000000000004</v>
      </c>
      <c r="N91" s="29">
        <v>0.1</v>
      </c>
      <c r="O91" s="29">
        <v>5.3999999999999999E-2</v>
      </c>
      <c r="P91" s="30">
        <f t="shared" si="16"/>
        <v>0.70000000000000007</v>
      </c>
      <c r="Q91" s="29">
        <v>0</v>
      </c>
      <c r="R91" s="29">
        <v>0.54600000000000004</v>
      </c>
      <c r="S91" s="29">
        <v>0.1</v>
      </c>
      <c r="T91" s="29">
        <v>5.3999999999999999E-2</v>
      </c>
      <c r="U91" s="29">
        <f t="shared" si="4"/>
        <v>0.70000000000000007</v>
      </c>
      <c r="V91" s="30">
        <f t="shared" si="2"/>
        <v>0.70000000000000007</v>
      </c>
      <c r="W91" s="29">
        <f t="shared" si="3"/>
        <v>0.70000000000000007</v>
      </c>
      <c r="X91" s="31">
        <f t="shared" si="5"/>
        <v>0.70000000000000007</v>
      </c>
      <c r="Y91" s="2" t="s">
        <v>33</v>
      </c>
      <c r="Z91" s="2" t="s">
        <v>33</v>
      </c>
      <c r="AA91" s="1">
        <v>0</v>
      </c>
      <c r="AB91" s="29">
        <v>0</v>
      </c>
      <c r="AC91" s="30">
        <v>0.7</v>
      </c>
      <c r="AD91" s="29">
        <v>0.7</v>
      </c>
      <c r="AE91" s="29">
        <v>0</v>
      </c>
      <c r="AF91" s="29">
        <v>0</v>
      </c>
      <c r="AG91" s="31">
        <v>0</v>
      </c>
      <c r="AH91" s="31">
        <v>0</v>
      </c>
      <c r="AI91" s="29">
        <v>0</v>
      </c>
      <c r="AJ91" s="29">
        <v>0</v>
      </c>
      <c r="AK91" s="1" t="s">
        <v>33</v>
      </c>
      <c r="AL91" s="1" t="s">
        <v>33</v>
      </c>
      <c r="AM91" s="1" t="s">
        <v>33</v>
      </c>
      <c r="AN91" s="1" t="s">
        <v>33</v>
      </c>
      <c r="AO91" s="29">
        <f t="shared" si="6"/>
        <v>0.7</v>
      </c>
      <c r="AP91" s="29">
        <f t="shared" si="6"/>
        <v>0.7</v>
      </c>
      <c r="AQ91" s="2" t="s">
        <v>33</v>
      </c>
      <c r="AR91" s="37"/>
      <c r="AS91" s="37"/>
    </row>
    <row r="92" spans="1:45" s="20" customFormat="1" ht="40.5" customHeight="1" x14ac:dyDescent="0.25">
      <c r="A92" s="27" t="s">
        <v>127</v>
      </c>
      <c r="B92" s="26" t="s">
        <v>205</v>
      </c>
      <c r="C92" s="36" t="s">
        <v>144</v>
      </c>
      <c r="D92" s="36" t="s">
        <v>104</v>
      </c>
      <c r="E92" s="2">
        <v>2025</v>
      </c>
      <c r="F92" s="2">
        <v>2025</v>
      </c>
      <c r="G92" s="2" t="s">
        <v>33</v>
      </c>
      <c r="H92" s="2" t="s">
        <v>33</v>
      </c>
      <c r="I92" s="2" t="s">
        <v>33</v>
      </c>
      <c r="J92" s="28">
        <v>0</v>
      </c>
      <c r="K92" s="30">
        <f>SUM(L92:O92)</f>
        <v>0.70000000000000007</v>
      </c>
      <c r="L92" s="30">
        <v>0</v>
      </c>
      <c r="M92" s="29">
        <v>0.54600000000000004</v>
      </c>
      <c r="N92" s="29">
        <v>0.1</v>
      </c>
      <c r="O92" s="29">
        <v>5.3999999999999999E-2</v>
      </c>
      <c r="P92" s="30">
        <f>SUM(Q92:T92)</f>
        <v>0.70000000000000007</v>
      </c>
      <c r="Q92" s="30">
        <v>0</v>
      </c>
      <c r="R92" s="29">
        <v>0.54600000000000004</v>
      </c>
      <c r="S92" s="29">
        <v>0.1</v>
      </c>
      <c r="T92" s="29">
        <v>5.3999999999999999E-2</v>
      </c>
      <c r="U92" s="29">
        <f t="shared" si="4"/>
        <v>0.70000000000000007</v>
      </c>
      <c r="V92" s="30">
        <f t="shared" si="2"/>
        <v>0.70000000000000007</v>
      </c>
      <c r="W92" s="29">
        <f t="shared" si="3"/>
        <v>0.70000000000000007</v>
      </c>
      <c r="X92" s="31">
        <f t="shared" si="5"/>
        <v>0.70000000000000007</v>
      </c>
      <c r="Y92" s="2" t="s">
        <v>33</v>
      </c>
      <c r="Z92" s="2" t="s">
        <v>33</v>
      </c>
      <c r="AA92" s="29">
        <v>0</v>
      </c>
      <c r="AB92" s="29">
        <v>0</v>
      </c>
      <c r="AC92" s="30">
        <v>0.7</v>
      </c>
      <c r="AD92" s="29">
        <v>0.7</v>
      </c>
      <c r="AE92" s="29">
        <v>0</v>
      </c>
      <c r="AF92" s="29">
        <v>0</v>
      </c>
      <c r="AG92" s="31">
        <v>0</v>
      </c>
      <c r="AH92" s="31">
        <v>0</v>
      </c>
      <c r="AI92" s="29">
        <v>0</v>
      </c>
      <c r="AJ92" s="29">
        <v>0</v>
      </c>
      <c r="AK92" s="1" t="s">
        <v>33</v>
      </c>
      <c r="AL92" s="1" t="s">
        <v>33</v>
      </c>
      <c r="AM92" s="1" t="s">
        <v>33</v>
      </c>
      <c r="AN92" s="1" t="s">
        <v>33</v>
      </c>
      <c r="AO92" s="29">
        <f t="shared" si="6"/>
        <v>0.7</v>
      </c>
      <c r="AP92" s="29">
        <f t="shared" si="6"/>
        <v>0.7</v>
      </c>
      <c r="AQ92" s="35"/>
      <c r="AR92" s="37"/>
      <c r="AS92" s="37"/>
    </row>
    <row r="93" spans="1:45" s="20" customFormat="1" ht="40.5" customHeight="1" x14ac:dyDescent="0.25">
      <c r="A93" s="27" t="s">
        <v>127</v>
      </c>
      <c r="B93" s="26" t="s">
        <v>193</v>
      </c>
      <c r="C93" s="36" t="s">
        <v>199</v>
      </c>
      <c r="D93" s="36" t="s">
        <v>104</v>
      </c>
      <c r="E93" s="2">
        <v>2025</v>
      </c>
      <c r="F93" s="2">
        <v>2025</v>
      </c>
      <c r="G93" s="2" t="s">
        <v>33</v>
      </c>
      <c r="H93" s="2" t="s">
        <v>33</v>
      </c>
      <c r="I93" s="2" t="s">
        <v>33</v>
      </c>
      <c r="J93" s="28">
        <v>0</v>
      </c>
      <c r="K93" s="30">
        <f t="shared" ref="K93:K94" si="17">SUM(L93:O93)</f>
        <v>0</v>
      </c>
      <c r="L93" s="30">
        <v>0</v>
      </c>
      <c r="M93" s="30">
        <v>0</v>
      </c>
      <c r="N93" s="29">
        <f>AA93+AO93</f>
        <v>0</v>
      </c>
      <c r="O93" s="30">
        <v>0</v>
      </c>
      <c r="P93" s="30">
        <f t="shared" ref="P93:P94" si="18">SUM(Q93:T93)</f>
        <v>0</v>
      </c>
      <c r="Q93" s="30">
        <v>0</v>
      </c>
      <c r="R93" s="30">
        <v>0</v>
      </c>
      <c r="S93" s="29">
        <f>AF93+AT93</f>
        <v>0</v>
      </c>
      <c r="T93" s="30">
        <v>0</v>
      </c>
      <c r="U93" s="29">
        <f t="shared" si="4"/>
        <v>0</v>
      </c>
      <c r="V93" s="30">
        <f t="shared" si="2"/>
        <v>0</v>
      </c>
      <c r="W93" s="29">
        <f t="shared" si="3"/>
        <v>0</v>
      </c>
      <c r="X93" s="31">
        <f t="shared" si="5"/>
        <v>0</v>
      </c>
      <c r="Y93" s="2" t="s">
        <v>33</v>
      </c>
      <c r="Z93" s="2" t="s">
        <v>33</v>
      </c>
      <c r="AA93" s="29">
        <v>0</v>
      </c>
      <c r="AB93" s="29">
        <v>0</v>
      </c>
      <c r="AC93" s="30">
        <v>0</v>
      </c>
      <c r="AD93" s="29" t="s">
        <v>33</v>
      </c>
      <c r="AE93" s="29">
        <v>0</v>
      </c>
      <c r="AF93" s="29">
        <v>0</v>
      </c>
      <c r="AG93" s="31">
        <v>0</v>
      </c>
      <c r="AH93" s="31">
        <v>0</v>
      </c>
      <c r="AI93" s="29">
        <v>0</v>
      </c>
      <c r="AJ93" s="29">
        <v>0</v>
      </c>
      <c r="AK93" s="1" t="s">
        <v>33</v>
      </c>
      <c r="AL93" s="1" t="s">
        <v>33</v>
      </c>
      <c r="AM93" s="1" t="s">
        <v>33</v>
      </c>
      <c r="AN93" s="1" t="s">
        <v>33</v>
      </c>
      <c r="AO93" s="29">
        <f t="shared" si="6"/>
        <v>0</v>
      </c>
      <c r="AP93" s="29">
        <v>0</v>
      </c>
      <c r="AQ93" s="35"/>
      <c r="AR93" s="37"/>
      <c r="AS93" s="37"/>
    </row>
    <row r="94" spans="1:45" s="20" customFormat="1" ht="40.5" customHeight="1" x14ac:dyDescent="0.25">
      <c r="A94" s="27" t="s">
        <v>127</v>
      </c>
      <c r="B94" s="26" t="s">
        <v>195</v>
      </c>
      <c r="C94" s="36" t="s">
        <v>201</v>
      </c>
      <c r="D94" s="36" t="s">
        <v>104</v>
      </c>
      <c r="E94" s="2">
        <v>2025</v>
      </c>
      <c r="F94" s="2">
        <v>2025</v>
      </c>
      <c r="G94" s="2" t="s">
        <v>33</v>
      </c>
      <c r="H94" s="2" t="s">
        <v>33</v>
      </c>
      <c r="I94" s="2" t="s">
        <v>33</v>
      </c>
      <c r="J94" s="28">
        <v>0</v>
      </c>
      <c r="K94" s="30">
        <f t="shared" si="17"/>
        <v>2.5</v>
      </c>
      <c r="L94" s="30">
        <v>0</v>
      </c>
      <c r="M94" s="30">
        <v>2.4500000000000002</v>
      </c>
      <c r="N94" s="29">
        <v>0</v>
      </c>
      <c r="O94" s="30">
        <v>0.05</v>
      </c>
      <c r="P94" s="30">
        <f t="shared" si="18"/>
        <v>5.6959999999999997</v>
      </c>
      <c r="Q94" s="30">
        <v>0.5</v>
      </c>
      <c r="R94" s="30">
        <v>4.8959999999999999</v>
      </c>
      <c r="S94" s="29">
        <v>0</v>
      </c>
      <c r="T94" s="30">
        <v>0.3</v>
      </c>
      <c r="U94" s="29">
        <f t="shared" si="4"/>
        <v>2.5</v>
      </c>
      <c r="V94" s="30">
        <f t="shared" si="2"/>
        <v>2.5</v>
      </c>
      <c r="W94" s="29">
        <f t="shared" si="3"/>
        <v>2.5</v>
      </c>
      <c r="X94" s="31">
        <f t="shared" si="5"/>
        <v>2.5</v>
      </c>
      <c r="Y94" s="2" t="s">
        <v>33</v>
      </c>
      <c r="Z94" s="2" t="s">
        <v>33</v>
      </c>
      <c r="AA94" s="29">
        <v>0</v>
      </c>
      <c r="AB94" s="29">
        <v>0</v>
      </c>
      <c r="AC94" s="30">
        <v>2.5</v>
      </c>
      <c r="AD94" s="29">
        <v>5.6959999999999997</v>
      </c>
      <c r="AE94" s="29">
        <v>0</v>
      </c>
      <c r="AF94" s="29">
        <v>0</v>
      </c>
      <c r="AG94" s="31">
        <v>0</v>
      </c>
      <c r="AH94" s="31">
        <v>0</v>
      </c>
      <c r="AI94" s="29">
        <v>0</v>
      </c>
      <c r="AJ94" s="29">
        <v>0</v>
      </c>
      <c r="AK94" s="1" t="s">
        <v>33</v>
      </c>
      <c r="AL94" s="1" t="s">
        <v>33</v>
      </c>
      <c r="AM94" s="1" t="s">
        <v>33</v>
      </c>
      <c r="AN94" s="1" t="s">
        <v>33</v>
      </c>
      <c r="AO94" s="29">
        <f t="shared" si="6"/>
        <v>2.5</v>
      </c>
      <c r="AP94" s="29">
        <f t="shared" si="6"/>
        <v>5.6959999999999997</v>
      </c>
      <c r="AQ94" s="2"/>
      <c r="AR94" s="37"/>
      <c r="AS94" s="37"/>
    </row>
    <row r="95" spans="1:45" s="20" customFormat="1" ht="40.5" customHeight="1" x14ac:dyDescent="0.25">
      <c r="A95" s="27" t="s">
        <v>127</v>
      </c>
      <c r="B95" s="26" t="s">
        <v>217</v>
      </c>
      <c r="C95" s="2" t="s">
        <v>146</v>
      </c>
      <c r="D95" s="2" t="s">
        <v>104</v>
      </c>
      <c r="E95" s="2">
        <v>2024</v>
      </c>
      <c r="F95" s="2">
        <v>2028</v>
      </c>
      <c r="G95" s="2" t="s">
        <v>33</v>
      </c>
      <c r="H95" s="2" t="s">
        <v>33</v>
      </c>
      <c r="I95" s="2" t="s">
        <v>33</v>
      </c>
      <c r="J95" s="28">
        <v>0</v>
      </c>
      <c r="K95" s="30">
        <f>SUM(L95:O95)</f>
        <v>17.600000000000001</v>
      </c>
      <c r="L95" s="30">
        <v>0</v>
      </c>
      <c r="M95" s="30">
        <v>0</v>
      </c>
      <c r="N95" s="29">
        <v>0</v>
      </c>
      <c r="O95" s="30">
        <v>17.600000000000001</v>
      </c>
      <c r="P95" s="30">
        <f>SUM(Q95:T95)</f>
        <v>15.377000000000001</v>
      </c>
      <c r="Q95" s="30">
        <v>0</v>
      </c>
      <c r="R95" s="30">
        <v>0</v>
      </c>
      <c r="S95" s="29">
        <v>0</v>
      </c>
      <c r="T95" s="30">
        <v>15.377000000000001</v>
      </c>
      <c r="U95" s="29">
        <f t="shared" ref="U95" si="19">K95-J95</f>
        <v>17.600000000000001</v>
      </c>
      <c r="V95" s="30">
        <f t="shared" ref="V95" si="20">K95-J95</f>
        <v>17.600000000000001</v>
      </c>
      <c r="W95" s="29">
        <f t="shared" ref="W95" si="21">U95</f>
        <v>17.600000000000001</v>
      </c>
      <c r="X95" s="31">
        <f t="shared" ref="X95" si="22">V95</f>
        <v>17.600000000000001</v>
      </c>
      <c r="Y95" s="2" t="s">
        <v>33</v>
      </c>
      <c r="Z95" s="2" t="s">
        <v>33</v>
      </c>
      <c r="AA95" s="29">
        <v>0</v>
      </c>
      <c r="AB95" s="29">
        <v>6.5739999999999998</v>
      </c>
      <c r="AC95" s="30">
        <v>8.8000000000000007</v>
      </c>
      <c r="AD95" s="29">
        <v>3.0000000000000001E-3</v>
      </c>
      <c r="AE95" s="29">
        <v>0</v>
      </c>
      <c r="AF95" s="29">
        <v>0</v>
      </c>
      <c r="AG95" s="31">
        <v>0</v>
      </c>
      <c r="AH95" s="31">
        <v>0</v>
      </c>
      <c r="AI95" s="29">
        <v>8.8000000000000007</v>
      </c>
      <c r="AJ95" s="29">
        <v>8.8000000000000007</v>
      </c>
      <c r="AK95" s="1" t="s">
        <v>33</v>
      </c>
      <c r="AL95" s="1" t="s">
        <v>33</v>
      </c>
      <c r="AM95" s="1" t="s">
        <v>33</v>
      </c>
      <c r="AN95" s="1" t="s">
        <v>33</v>
      </c>
      <c r="AO95" s="29">
        <f t="shared" si="6"/>
        <v>17.600000000000001</v>
      </c>
      <c r="AP95" s="29">
        <f t="shared" si="6"/>
        <v>8.8030000000000008</v>
      </c>
      <c r="AQ95" s="2"/>
      <c r="AR95" s="37"/>
      <c r="AS95" s="37"/>
    </row>
    <row r="96" spans="1:45" s="20" customFormat="1" ht="45.75" customHeight="1" x14ac:dyDescent="0.25">
      <c r="A96" s="27" t="s">
        <v>127</v>
      </c>
      <c r="B96" s="26" t="s">
        <v>197</v>
      </c>
      <c r="C96" s="2" t="s">
        <v>204</v>
      </c>
      <c r="D96" s="36" t="s">
        <v>104</v>
      </c>
      <c r="E96" s="2">
        <v>2027</v>
      </c>
      <c r="F96" s="2">
        <v>2027</v>
      </c>
      <c r="G96" s="2" t="s">
        <v>33</v>
      </c>
      <c r="H96" s="2" t="s">
        <v>33</v>
      </c>
      <c r="I96" s="2" t="s">
        <v>33</v>
      </c>
      <c r="J96" s="28">
        <v>0</v>
      </c>
      <c r="K96" s="30">
        <f>SUM(L96:O96)</f>
        <v>18</v>
      </c>
      <c r="L96" s="30">
        <v>0.8</v>
      </c>
      <c r="M96" s="30">
        <v>16.5</v>
      </c>
      <c r="N96" s="29">
        <v>0.2</v>
      </c>
      <c r="O96" s="30">
        <v>0.5</v>
      </c>
      <c r="P96" s="30">
        <f>SUM(Q96:T96)</f>
        <v>18</v>
      </c>
      <c r="Q96" s="30">
        <v>0.8</v>
      </c>
      <c r="R96" s="30">
        <v>16.5</v>
      </c>
      <c r="S96" s="29">
        <v>0.2</v>
      </c>
      <c r="T96" s="30">
        <v>0.5</v>
      </c>
      <c r="U96" s="29">
        <f t="shared" si="4"/>
        <v>18</v>
      </c>
      <c r="V96" s="30">
        <f t="shared" si="2"/>
        <v>18</v>
      </c>
      <c r="W96" s="29">
        <f t="shared" si="3"/>
        <v>18</v>
      </c>
      <c r="X96" s="31">
        <f t="shared" si="5"/>
        <v>18</v>
      </c>
      <c r="Y96" s="2" t="s">
        <v>33</v>
      </c>
      <c r="Z96" s="2" t="s">
        <v>33</v>
      </c>
      <c r="AA96" s="29">
        <v>0</v>
      </c>
      <c r="AB96" s="29">
        <v>0</v>
      </c>
      <c r="AC96" s="30">
        <v>0</v>
      </c>
      <c r="AD96" s="30">
        <v>0</v>
      </c>
      <c r="AE96" s="29">
        <v>0</v>
      </c>
      <c r="AF96" s="29">
        <v>0</v>
      </c>
      <c r="AG96" s="31">
        <v>18</v>
      </c>
      <c r="AH96" s="31">
        <v>18</v>
      </c>
      <c r="AI96" s="29">
        <v>0</v>
      </c>
      <c r="AJ96" s="29">
        <v>0</v>
      </c>
      <c r="AK96" s="1" t="s">
        <v>33</v>
      </c>
      <c r="AL96" s="1" t="s">
        <v>33</v>
      </c>
      <c r="AM96" s="1" t="s">
        <v>33</v>
      </c>
      <c r="AN96" s="1" t="s">
        <v>33</v>
      </c>
      <c r="AO96" s="29">
        <f t="shared" si="6"/>
        <v>18</v>
      </c>
      <c r="AP96" s="29">
        <f t="shared" si="6"/>
        <v>18</v>
      </c>
      <c r="AQ96" s="2"/>
      <c r="AR96" s="37"/>
      <c r="AS96" s="37"/>
    </row>
    <row r="97" spans="1:45" s="20" customFormat="1" ht="36.75" customHeight="1" x14ac:dyDescent="0.25">
      <c r="A97" s="27" t="s">
        <v>127</v>
      </c>
      <c r="B97" s="26" t="s">
        <v>198</v>
      </c>
      <c r="C97" s="36" t="s">
        <v>210</v>
      </c>
      <c r="D97" s="36" t="s">
        <v>104</v>
      </c>
      <c r="E97" s="2">
        <v>2028</v>
      </c>
      <c r="F97" s="2">
        <v>2028</v>
      </c>
      <c r="G97" s="2" t="s">
        <v>33</v>
      </c>
      <c r="H97" s="2" t="s">
        <v>33</v>
      </c>
      <c r="I97" s="2" t="s">
        <v>33</v>
      </c>
      <c r="J97" s="28">
        <v>0</v>
      </c>
      <c r="K97" s="30">
        <f>SUM(L97:O97)</f>
        <v>20</v>
      </c>
      <c r="L97" s="30">
        <v>1</v>
      </c>
      <c r="M97" s="30">
        <v>18.149999999999999</v>
      </c>
      <c r="N97" s="30">
        <v>0.35</v>
      </c>
      <c r="O97" s="30">
        <v>0.5</v>
      </c>
      <c r="P97" s="30">
        <f>SUM(Q97:T97)</f>
        <v>20</v>
      </c>
      <c r="Q97" s="30">
        <v>1</v>
      </c>
      <c r="R97" s="30">
        <v>18.149999999999999</v>
      </c>
      <c r="S97" s="30">
        <v>0.35</v>
      </c>
      <c r="T97" s="30">
        <v>0.5</v>
      </c>
      <c r="U97" s="29">
        <f t="shared" si="4"/>
        <v>20</v>
      </c>
      <c r="V97" s="30">
        <f t="shared" si="2"/>
        <v>20</v>
      </c>
      <c r="W97" s="29">
        <f t="shared" si="3"/>
        <v>20</v>
      </c>
      <c r="X97" s="31">
        <f t="shared" si="5"/>
        <v>20</v>
      </c>
      <c r="Y97" s="2" t="s">
        <v>33</v>
      </c>
      <c r="Z97" s="2" t="s">
        <v>33</v>
      </c>
      <c r="AA97" s="29">
        <v>0</v>
      </c>
      <c r="AB97" s="29">
        <v>0</v>
      </c>
      <c r="AC97" s="30">
        <v>0</v>
      </c>
      <c r="AD97" s="30">
        <v>0</v>
      </c>
      <c r="AE97" s="29">
        <v>0</v>
      </c>
      <c r="AF97" s="29">
        <v>0</v>
      </c>
      <c r="AG97" s="31">
        <v>0</v>
      </c>
      <c r="AH97" s="31">
        <v>0</v>
      </c>
      <c r="AI97" s="29">
        <v>20</v>
      </c>
      <c r="AJ97" s="29">
        <v>20</v>
      </c>
      <c r="AK97" s="1" t="s">
        <v>33</v>
      </c>
      <c r="AL97" s="1" t="s">
        <v>33</v>
      </c>
      <c r="AM97" s="1" t="s">
        <v>33</v>
      </c>
      <c r="AN97" s="1" t="s">
        <v>33</v>
      </c>
      <c r="AO97" s="29">
        <f t="shared" si="6"/>
        <v>20</v>
      </c>
      <c r="AP97" s="29">
        <f t="shared" si="6"/>
        <v>20</v>
      </c>
      <c r="AQ97" s="2"/>
      <c r="AR97" s="37"/>
      <c r="AS97" s="37"/>
    </row>
    <row r="98" spans="1:45" ht="51.75" customHeight="1" x14ac:dyDescent="0.25">
      <c r="A98" s="27" t="s">
        <v>127</v>
      </c>
      <c r="B98" s="26" t="s">
        <v>200</v>
      </c>
      <c r="C98" s="36" t="s">
        <v>211</v>
      </c>
      <c r="D98" s="36" t="s">
        <v>104</v>
      </c>
      <c r="E98" s="2">
        <v>2028</v>
      </c>
      <c r="F98" s="2">
        <v>2028</v>
      </c>
      <c r="G98" s="2" t="s">
        <v>33</v>
      </c>
      <c r="H98" s="2" t="s">
        <v>33</v>
      </c>
      <c r="I98" s="2" t="s">
        <v>33</v>
      </c>
      <c r="J98" s="28">
        <v>0</v>
      </c>
      <c r="K98" s="30">
        <f t="shared" ref="K98:K100" si="23">SUM(L98:O98)</f>
        <v>1.5</v>
      </c>
      <c r="L98" s="30">
        <v>0</v>
      </c>
      <c r="M98" s="30">
        <v>0.9</v>
      </c>
      <c r="N98" s="30">
        <v>0.25</v>
      </c>
      <c r="O98" s="30">
        <v>0.35</v>
      </c>
      <c r="P98" s="30">
        <f t="shared" ref="P98:P100" si="24">SUM(Q98:T98)</f>
        <v>1.5</v>
      </c>
      <c r="Q98" s="30">
        <v>0</v>
      </c>
      <c r="R98" s="30">
        <v>0.9</v>
      </c>
      <c r="S98" s="30">
        <v>0.25</v>
      </c>
      <c r="T98" s="30">
        <v>0.35</v>
      </c>
      <c r="U98" s="29">
        <f t="shared" si="4"/>
        <v>1.5</v>
      </c>
      <c r="V98" s="30">
        <f t="shared" si="2"/>
        <v>1.5</v>
      </c>
      <c r="W98" s="29">
        <f t="shared" si="3"/>
        <v>1.5</v>
      </c>
      <c r="X98" s="31">
        <f t="shared" si="5"/>
        <v>1.5</v>
      </c>
      <c r="Y98" s="2" t="s">
        <v>33</v>
      </c>
      <c r="Z98" s="2" t="s">
        <v>33</v>
      </c>
      <c r="AA98" s="29">
        <v>0</v>
      </c>
      <c r="AB98" s="29">
        <v>0</v>
      </c>
      <c r="AC98" s="30">
        <v>0</v>
      </c>
      <c r="AD98" s="30">
        <v>0</v>
      </c>
      <c r="AE98" s="29">
        <v>0</v>
      </c>
      <c r="AF98" s="29">
        <v>0</v>
      </c>
      <c r="AG98" s="31">
        <v>0</v>
      </c>
      <c r="AH98" s="31">
        <v>0</v>
      </c>
      <c r="AI98" s="29">
        <v>1.5</v>
      </c>
      <c r="AJ98" s="29">
        <v>1.5</v>
      </c>
      <c r="AK98" s="1" t="s">
        <v>33</v>
      </c>
      <c r="AL98" s="1" t="s">
        <v>33</v>
      </c>
      <c r="AM98" s="1" t="s">
        <v>33</v>
      </c>
      <c r="AN98" s="1" t="s">
        <v>33</v>
      </c>
      <c r="AO98" s="29">
        <f t="shared" si="6"/>
        <v>1.5</v>
      </c>
      <c r="AP98" s="29">
        <f t="shared" si="6"/>
        <v>1.5</v>
      </c>
      <c r="AQ98" s="2"/>
      <c r="AR98" s="37"/>
      <c r="AS98" s="37"/>
    </row>
    <row r="99" spans="1:45" ht="36" customHeight="1" x14ac:dyDescent="0.25">
      <c r="A99" s="27" t="s">
        <v>127</v>
      </c>
      <c r="B99" s="26" t="s">
        <v>202</v>
      </c>
      <c r="C99" s="36" t="s">
        <v>212</v>
      </c>
      <c r="D99" s="36" t="s">
        <v>104</v>
      </c>
      <c r="E99" s="2">
        <v>2028</v>
      </c>
      <c r="F99" s="2">
        <v>2028</v>
      </c>
      <c r="G99" s="2" t="s">
        <v>33</v>
      </c>
      <c r="H99" s="2" t="s">
        <v>33</v>
      </c>
      <c r="I99" s="2" t="s">
        <v>33</v>
      </c>
      <c r="J99" s="28">
        <v>0</v>
      </c>
      <c r="K99" s="30">
        <f t="shared" si="23"/>
        <v>1.5</v>
      </c>
      <c r="L99" s="30">
        <v>0</v>
      </c>
      <c r="M99" s="30">
        <v>0.9</v>
      </c>
      <c r="N99" s="30">
        <v>0.25</v>
      </c>
      <c r="O99" s="30">
        <v>0.35</v>
      </c>
      <c r="P99" s="30">
        <f t="shared" si="24"/>
        <v>1.5</v>
      </c>
      <c r="Q99" s="30">
        <v>0</v>
      </c>
      <c r="R99" s="30">
        <v>0.9</v>
      </c>
      <c r="S99" s="30">
        <v>0.25</v>
      </c>
      <c r="T99" s="30">
        <v>0.35</v>
      </c>
      <c r="U99" s="29">
        <f t="shared" si="4"/>
        <v>1.5</v>
      </c>
      <c r="V99" s="30">
        <f t="shared" si="2"/>
        <v>1.5</v>
      </c>
      <c r="W99" s="29">
        <f t="shared" si="3"/>
        <v>1.5</v>
      </c>
      <c r="X99" s="31">
        <f t="shared" si="5"/>
        <v>1.5</v>
      </c>
      <c r="Y99" s="2" t="s">
        <v>33</v>
      </c>
      <c r="Z99" s="2" t="s">
        <v>33</v>
      </c>
      <c r="AA99" s="29">
        <v>0</v>
      </c>
      <c r="AB99" s="29">
        <v>0</v>
      </c>
      <c r="AC99" s="30">
        <v>0</v>
      </c>
      <c r="AD99" s="30">
        <v>0</v>
      </c>
      <c r="AE99" s="29">
        <v>0</v>
      </c>
      <c r="AF99" s="29">
        <v>0</v>
      </c>
      <c r="AG99" s="31">
        <v>0</v>
      </c>
      <c r="AH99" s="31">
        <v>0</v>
      </c>
      <c r="AI99" s="29">
        <v>1.5</v>
      </c>
      <c r="AJ99" s="29">
        <v>1.5</v>
      </c>
      <c r="AK99" s="1" t="s">
        <v>33</v>
      </c>
      <c r="AL99" s="1" t="s">
        <v>33</v>
      </c>
      <c r="AM99" s="1" t="s">
        <v>33</v>
      </c>
      <c r="AN99" s="1" t="s">
        <v>33</v>
      </c>
      <c r="AO99" s="29">
        <f t="shared" si="6"/>
        <v>1.5</v>
      </c>
      <c r="AP99" s="29">
        <f t="shared" si="6"/>
        <v>1.5</v>
      </c>
      <c r="AQ99" s="2"/>
      <c r="AR99" s="37"/>
      <c r="AS99" s="37"/>
    </row>
    <row r="100" spans="1:45" ht="40.5" customHeight="1" x14ac:dyDescent="0.25">
      <c r="A100" s="27" t="s">
        <v>127</v>
      </c>
      <c r="B100" s="26" t="s">
        <v>203</v>
      </c>
      <c r="C100" s="36" t="s">
        <v>213</v>
      </c>
      <c r="D100" s="36" t="s">
        <v>104</v>
      </c>
      <c r="E100" s="2">
        <v>2028</v>
      </c>
      <c r="F100" s="2">
        <v>2028</v>
      </c>
      <c r="G100" s="2" t="s">
        <v>33</v>
      </c>
      <c r="H100" s="2" t="s">
        <v>33</v>
      </c>
      <c r="I100" s="2" t="s">
        <v>33</v>
      </c>
      <c r="J100" s="28">
        <v>0</v>
      </c>
      <c r="K100" s="30">
        <f t="shared" si="23"/>
        <v>1.5</v>
      </c>
      <c r="L100" s="30">
        <v>0</v>
      </c>
      <c r="M100" s="30">
        <v>0.9</v>
      </c>
      <c r="N100" s="30">
        <v>0.25</v>
      </c>
      <c r="O100" s="30">
        <v>0.35</v>
      </c>
      <c r="P100" s="30">
        <f t="shared" si="24"/>
        <v>1.5</v>
      </c>
      <c r="Q100" s="30">
        <v>0</v>
      </c>
      <c r="R100" s="30">
        <v>0.9</v>
      </c>
      <c r="S100" s="30">
        <v>0.25</v>
      </c>
      <c r="T100" s="30">
        <v>0.35</v>
      </c>
      <c r="U100" s="29">
        <f t="shared" si="4"/>
        <v>1.5</v>
      </c>
      <c r="V100" s="30">
        <f t="shared" si="2"/>
        <v>1.5</v>
      </c>
      <c r="W100" s="29">
        <f t="shared" si="3"/>
        <v>1.5</v>
      </c>
      <c r="X100" s="31">
        <f t="shared" si="5"/>
        <v>1.5</v>
      </c>
      <c r="Y100" s="2" t="s">
        <v>33</v>
      </c>
      <c r="Z100" s="2" t="s">
        <v>33</v>
      </c>
      <c r="AA100" s="29">
        <v>0</v>
      </c>
      <c r="AB100" s="29">
        <v>0</v>
      </c>
      <c r="AC100" s="30">
        <v>0</v>
      </c>
      <c r="AD100" s="30">
        <v>0</v>
      </c>
      <c r="AE100" s="29">
        <v>0</v>
      </c>
      <c r="AF100" s="29">
        <v>0</v>
      </c>
      <c r="AG100" s="31">
        <v>0</v>
      </c>
      <c r="AH100" s="31">
        <v>0</v>
      </c>
      <c r="AI100" s="29">
        <v>1.5</v>
      </c>
      <c r="AJ100" s="29">
        <v>1.5</v>
      </c>
      <c r="AK100" s="1" t="s">
        <v>33</v>
      </c>
      <c r="AL100" s="1" t="s">
        <v>33</v>
      </c>
      <c r="AM100" s="1" t="s">
        <v>33</v>
      </c>
      <c r="AN100" s="1" t="s">
        <v>33</v>
      </c>
      <c r="AO100" s="29">
        <f t="shared" si="6"/>
        <v>1.5</v>
      </c>
      <c r="AP100" s="29">
        <f>AD100+AF100+AH100+AJ100</f>
        <v>1.5</v>
      </c>
      <c r="AQ100" s="2"/>
      <c r="AR100" s="37"/>
      <c r="AS100" s="37"/>
    </row>
    <row r="101" spans="1:45" ht="31.5" x14ac:dyDescent="0.25">
      <c r="A101" s="27" t="s">
        <v>127</v>
      </c>
      <c r="B101" s="26" t="s">
        <v>218</v>
      </c>
      <c r="C101" s="36" t="s">
        <v>219</v>
      </c>
      <c r="D101" s="2" t="s">
        <v>104</v>
      </c>
      <c r="E101" s="2">
        <v>2024</v>
      </c>
      <c r="F101" s="2">
        <v>2024</v>
      </c>
      <c r="G101" s="2" t="s">
        <v>33</v>
      </c>
      <c r="H101" s="2" t="s">
        <v>33</v>
      </c>
      <c r="I101" s="2" t="s">
        <v>33</v>
      </c>
      <c r="J101" s="28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f>S101</f>
        <v>18.033000000000001</v>
      </c>
      <c r="Q101" s="30">
        <v>0</v>
      </c>
      <c r="R101" s="30">
        <v>0</v>
      </c>
      <c r="S101" s="30">
        <v>18.033000000000001</v>
      </c>
      <c r="T101" s="30">
        <v>0</v>
      </c>
      <c r="U101" s="29">
        <f t="shared" ref="U101:U105" si="25">K101-J101</f>
        <v>0</v>
      </c>
      <c r="V101" s="30">
        <f t="shared" ref="V101:V105" si="26">K101-J101</f>
        <v>0</v>
      </c>
      <c r="W101" s="29">
        <f t="shared" ref="W101:W105" si="27">U101</f>
        <v>0</v>
      </c>
      <c r="X101" s="31">
        <f t="shared" ref="X101:X105" si="28">V101</f>
        <v>0</v>
      </c>
      <c r="Y101" s="2" t="s">
        <v>33</v>
      </c>
      <c r="Z101" s="2" t="s">
        <v>33</v>
      </c>
      <c r="AA101" s="29">
        <v>0</v>
      </c>
      <c r="AB101" s="29">
        <v>18.033000000000001</v>
      </c>
      <c r="AC101" s="30">
        <v>0</v>
      </c>
      <c r="AD101" s="30">
        <v>0</v>
      </c>
      <c r="AE101" s="29">
        <v>0</v>
      </c>
      <c r="AF101" s="29">
        <v>0</v>
      </c>
      <c r="AG101" s="31">
        <v>0</v>
      </c>
      <c r="AH101" s="31">
        <v>0</v>
      </c>
      <c r="AI101" s="31">
        <v>0</v>
      </c>
      <c r="AJ101" s="31">
        <v>0</v>
      </c>
      <c r="AK101" s="1" t="s">
        <v>33</v>
      </c>
      <c r="AL101" s="1" t="s">
        <v>33</v>
      </c>
      <c r="AM101" s="1" t="s">
        <v>33</v>
      </c>
      <c r="AN101" s="1" t="s">
        <v>33</v>
      </c>
      <c r="AO101" s="29">
        <f t="shared" ref="AO101:AP105" si="29">AC101+AE101+AG101+AI101</f>
        <v>0</v>
      </c>
      <c r="AP101" s="29">
        <v>0</v>
      </c>
      <c r="AQ101" s="2"/>
      <c r="AS101" s="37"/>
    </row>
    <row r="102" spans="1:45" ht="31.5" x14ac:dyDescent="0.25">
      <c r="A102" s="27" t="s">
        <v>127</v>
      </c>
      <c r="B102" s="26" t="s">
        <v>220</v>
      </c>
      <c r="C102" s="36" t="s">
        <v>221</v>
      </c>
      <c r="D102" s="2" t="s">
        <v>104</v>
      </c>
      <c r="E102" s="2">
        <v>2025</v>
      </c>
      <c r="F102" s="2">
        <v>2025</v>
      </c>
      <c r="G102" s="2" t="s">
        <v>33</v>
      </c>
      <c r="H102" s="2" t="s">
        <v>33</v>
      </c>
      <c r="I102" s="2" t="s">
        <v>33</v>
      </c>
      <c r="J102" s="28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f>Q102+R102+S102+T102</f>
        <v>0.191</v>
      </c>
      <c r="Q102" s="30">
        <v>0</v>
      </c>
      <c r="R102" s="30">
        <v>0.05</v>
      </c>
      <c r="S102" s="30">
        <v>3.5999999999999997E-2</v>
      </c>
      <c r="T102" s="30">
        <v>0.105</v>
      </c>
      <c r="U102" s="29">
        <f t="shared" si="25"/>
        <v>0</v>
      </c>
      <c r="V102" s="30">
        <f t="shared" si="26"/>
        <v>0</v>
      </c>
      <c r="W102" s="29">
        <f t="shared" si="27"/>
        <v>0</v>
      </c>
      <c r="X102" s="31">
        <f t="shared" si="28"/>
        <v>0</v>
      </c>
      <c r="Y102" s="2" t="s">
        <v>33</v>
      </c>
      <c r="Z102" s="2" t="s">
        <v>33</v>
      </c>
      <c r="AA102" s="29">
        <v>0</v>
      </c>
      <c r="AB102" s="29">
        <v>0</v>
      </c>
      <c r="AC102" s="30">
        <v>0</v>
      </c>
      <c r="AD102" s="29">
        <v>0.191</v>
      </c>
      <c r="AE102" s="29">
        <v>0</v>
      </c>
      <c r="AF102" s="29">
        <v>0</v>
      </c>
      <c r="AG102" s="31">
        <v>0</v>
      </c>
      <c r="AH102" s="31">
        <v>0</v>
      </c>
      <c r="AI102" s="31">
        <v>0</v>
      </c>
      <c r="AJ102" s="31">
        <v>0</v>
      </c>
      <c r="AK102" s="1" t="s">
        <v>33</v>
      </c>
      <c r="AL102" s="1" t="s">
        <v>33</v>
      </c>
      <c r="AM102" s="1" t="s">
        <v>33</v>
      </c>
      <c r="AN102" s="1" t="s">
        <v>33</v>
      </c>
      <c r="AO102" s="29">
        <f t="shared" si="29"/>
        <v>0</v>
      </c>
      <c r="AP102" s="29">
        <f t="shared" si="29"/>
        <v>0.191</v>
      </c>
      <c r="AQ102" s="2"/>
      <c r="AS102" s="37"/>
    </row>
    <row r="103" spans="1:45" ht="31.5" x14ac:dyDescent="0.25">
      <c r="A103" s="27" t="s">
        <v>127</v>
      </c>
      <c r="B103" s="26" t="s">
        <v>222</v>
      </c>
      <c r="C103" s="2" t="s">
        <v>223</v>
      </c>
      <c r="D103" s="2" t="s">
        <v>104</v>
      </c>
      <c r="E103" s="2">
        <v>2025</v>
      </c>
      <c r="F103" s="2">
        <v>2025</v>
      </c>
      <c r="G103" s="2" t="s">
        <v>33</v>
      </c>
      <c r="H103" s="2" t="s">
        <v>33</v>
      </c>
      <c r="I103" s="2" t="s">
        <v>33</v>
      </c>
      <c r="J103" s="28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f>R103+S103+T103</f>
        <v>0.126</v>
      </c>
      <c r="Q103" s="30">
        <v>0</v>
      </c>
      <c r="R103" s="30">
        <v>0.05</v>
      </c>
      <c r="S103" s="30">
        <v>2.5000000000000001E-2</v>
      </c>
      <c r="T103" s="30">
        <v>5.0999999999999997E-2</v>
      </c>
      <c r="U103" s="29">
        <f t="shared" si="25"/>
        <v>0</v>
      </c>
      <c r="V103" s="30">
        <f t="shared" si="26"/>
        <v>0</v>
      </c>
      <c r="W103" s="29">
        <f t="shared" si="27"/>
        <v>0</v>
      </c>
      <c r="X103" s="31">
        <f t="shared" si="28"/>
        <v>0</v>
      </c>
      <c r="Y103" s="2" t="s">
        <v>33</v>
      </c>
      <c r="Z103" s="2" t="s">
        <v>33</v>
      </c>
      <c r="AA103" s="29">
        <v>0</v>
      </c>
      <c r="AB103" s="29">
        <v>0</v>
      </c>
      <c r="AC103" s="30">
        <v>0</v>
      </c>
      <c r="AD103" s="29">
        <v>0.126</v>
      </c>
      <c r="AE103" s="29">
        <v>0</v>
      </c>
      <c r="AF103" s="29">
        <v>0</v>
      </c>
      <c r="AG103" s="31">
        <v>0</v>
      </c>
      <c r="AH103" s="31">
        <v>0</v>
      </c>
      <c r="AI103" s="31">
        <v>0</v>
      </c>
      <c r="AJ103" s="31">
        <v>0</v>
      </c>
      <c r="AK103" s="1" t="s">
        <v>33</v>
      </c>
      <c r="AL103" s="1" t="s">
        <v>33</v>
      </c>
      <c r="AM103" s="1" t="s">
        <v>33</v>
      </c>
      <c r="AN103" s="1" t="s">
        <v>33</v>
      </c>
      <c r="AO103" s="29">
        <f t="shared" si="29"/>
        <v>0</v>
      </c>
      <c r="AP103" s="29">
        <f t="shared" si="29"/>
        <v>0.126</v>
      </c>
      <c r="AQ103" s="2"/>
      <c r="AS103" s="37"/>
    </row>
    <row r="104" spans="1:45" ht="31.5" x14ac:dyDescent="0.25">
      <c r="A104" s="27" t="s">
        <v>127</v>
      </c>
      <c r="B104" s="26" t="s">
        <v>224</v>
      </c>
      <c r="C104" s="2" t="s">
        <v>225</v>
      </c>
      <c r="D104" s="2" t="s">
        <v>104</v>
      </c>
      <c r="E104" s="2">
        <v>2025</v>
      </c>
      <c r="F104" s="2">
        <v>2025</v>
      </c>
      <c r="G104" s="2" t="s">
        <v>33</v>
      </c>
      <c r="H104" s="2" t="s">
        <v>33</v>
      </c>
      <c r="I104" s="2" t="s">
        <v>33</v>
      </c>
      <c r="J104" s="28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f t="shared" ref="P104:P105" si="30">R104+S104+T104</f>
        <v>1.7000000000000001E-2</v>
      </c>
      <c r="Q104" s="30">
        <v>0</v>
      </c>
      <c r="R104" s="30">
        <v>6.0000000000000001E-3</v>
      </c>
      <c r="S104" s="30">
        <v>8.9999999999999993E-3</v>
      </c>
      <c r="T104" s="30">
        <v>2E-3</v>
      </c>
      <c r="U104" s="29">
        <f t="shared" si="25"/>
        <v>0</v>
      </c>
      <c r="V104" s="30">
        <f t="shared" si="26"/>
        <v>0</v>
      </c>
      <c r="W104" s="29">
        <f t="shared" si="27"/>
        <v>0</v>
      </c>
      <c r="X104" s="31">
        <f t="shared" si="28"/>
        <v>0</v>
      </c>
      <c r="Y104" s="2" t="s">
        <v>33</v>
      </c>
      <c r="Z104" s="2" t="s">
        <v>33</v>
      </c>
      <c r="AA104" s="29">
        <v>0</v>
      </c>
      <c r="AB104" s="29">
        <v>0</v>
      </c>
      <c r="AC104" s="30">
        <v>0</v>
      </c>
      <c r="AD104" s="29">
        <v>1.7000000000000001E-2</v>
      </c>
      <c r="AE104" s="29">
        <v>0</v>
      </c>
      <c r="AF104" s="29">
        <v>0</v>
      </c>
      <c r="AG104" s="31">
        <v>0</v>
      </c>
      <c r="AH104" s="31">
        <v>0</v>
      </c>
      <c r="AI104" s="31">
        <v>0</v>
      </c>
      <c r="AJ104" s="31">
        <v>0</v>
      </c>
      <c r="AK104" s="1" t="s">
        <v>33</v>
      </c>
      <c r="AL104" s="1" t="s">
        <v>33</v>
      </c>
      <c r="AM104" s="1" t="s">
        <v>33</v>
      </c>
      <c r="AN104" s="1" t="s">
        <v>33</v>
      </c>
      <c r="AO104" s="29">
        <f t="shared" si="29"/>
        <v>0</v>
      </c>
      <c r="AP104" s="29">
        <f t="shared" si="29"/>
        <v>1.7000000000000001E-2</v>
      </c>
      <c r="AQ104" s="2"/>
      <c r="AS104" s="37"/>
    </row>
    <row r="105" spans="1:45" ht="32.25" customHeight="1" x14ac:dyDescent="0.25">
      <c r="A105" s="27" t="s">
        <v>127</v>
      </c>
      <c r="B105" s="26" t="s">
        <v>226</v>
      </c>
      <c r="C105" s="2" t="s">
        <v>227</v>
      </c>
      <c r="D105" s="2" t="s">
        <v>104</v>
      </c>
      <c r="E105" s="2">
        <v>2025</v>
      </c>
      <c r="F105" s="2">
        <v>2025</v>
      </c>
      <c r="G105" s="2" t="s">
        <v>33</v>
      </c>
      <c r="H105" s="2" t="s">
        <v>33</v>
      </c>
      <c r="I105" s="2" t="s">
        <v>33</v>
      </c>
      <c r="J105" s="28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f t="shared" si="30"/>
        <v>1.381</v>
      </c>
      <c r="Q105" s="30">
        <v>0</v>
      </c>
      <c r="R105" s="30">
        <v>0</v>
      </c>
      <c r="S105" s="30">
        <v>1.381</v>
      </c>
      <c r="T105" s="30">
        <v>0</v>
      </c>
      <c r="U105" s="29">
        <f t="shared" si="25"/>
        <v>0</v>
      </c>
      <c r="V105" s="30">
        <f t="shared" si="26"/>
        <v>0</v>
      </c>
      <c r="W105" s="29">
        <f t="shared" si="27"/>
        <v>0</v>
      </c>
      <c r="X105" s="31">
        <f t="shared" si="28"/>
        <v>0</v>
      </c>
      <c r="Y105" s="2" t="s">
        <v>33</v>
      </c>
      <c r="Z105" s="2" t="s">
        <v>33</v>
      </c>
      <c r="AA105" s="29">
        <v>0</v>
      </c>
      <c r="AB105" s="29">
        <v>0</v>
      </c>
      <c r="AC105" s="30">
        <v>0</v>
      </c>
      <c r="AD105" s="29">
        <v>1.381</v>
      </c>
      <c r="AE105" s="29">
        <v>0</v>
      </c>
      <c r="AF105" s="29">
        <v>0</v>
      </c>
      <c r="AG105" s="31">
        <v>0</v>
      </c>
      <c r="AH105" s="31">
        <v>0</v>
      </c>
      <c r="AI105" s="31">
        <v>0</v>
      </c>
      <c r="AJ105" s="31">
        <v>0</v>
      </c>
      <c r="AK105" s="1" t="s">
        <v>33</v>
      </c>
      <c r="AL105" s="1" t="s">
        <v>33</v>
      </c>
      <c r="AM105" s="1" t="s">
        <v>33</v>
      </c>
      <c r="AN105" s="1" t="s">
        <v>33</v>
      </c>
      <c r="AO105" s="29">
        <f t="shared" si="29"/>
        <v>0</v>
      </c>
      <c r="AP105" s="29">
        <f t="shared" si="29"/>
        <v>1.381</v>
      </c>
      <c r="AQ105" s="2"/>
      <c r="AS105" s="37"/>
    </row>
  </sheetData>
  <autoFilter ref="A17:BX97"/>
  <mergeCells count="36">
    <mergeCell ref="A12:AQ12"/>
    <mergeCell ref="AN1:AP1"/>
    <mergeCell ref="AN2:AP2"/>
    <mergeCell ref="AN3:AP3"/>
    <mergeCell ref="A4:AQ4"/>
    <mergeCell ref="A6:AQ6"/>
    <mergeCell ref="A7:AQ7"/>
    <mergeCell ref="A9:AQ9"/>
    <mergeCell ref="A8:AQ8"/>
    <mergeCell ref="A11:AQ11"/>
    <mergeCell ref="AQ14:AQ16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E15:AF15"/>
    <mergeCell ref="AG15:AH15"/>
    <mergeCell ref="AO15:AO16"/>
    <mergeCell ref="AP15:AP16"/>
    <mergeCell ref="U14:Z14"/>
    <mergeCell ref="AA14:AB15"/>
    <mergeCell ref="AC15:AD15"/>
    <mergeCell ref="AI15:AJ15"/>
    <mergeCell ref="AK15:AL15"/>
    <mergeCell ref="AM15:AN15"/>
    <mergeCell ref="AC14:AP14"/>
  </mergeCells>
  <conditionalFormatting sqref="D92:D94 L93:M94 L74:O79 L81:O81 L83:O83 O93:O94">
    <cfRule type="cellIs" dxfId="93" priority="155" operator="equal">
      <formula>""</formula>
    </cfRule>
  </conditionalFormatting>
  <conditionalFormatting sqref="D96">
    <cfRule type="cellIs" dxfId="92" priority="144" operator="equal">
      <formula>""</formula>
    </cfRule>
  </conditionalFormatting>
  <conditionalFormatting sqref="L55:O55">
    <cfRule type="cellIs" dxfId="91" priority="124" operator="equal">
      <formula>""</formula>
    </cfRule>
  </conditionalFormatting>
  <conditionalFormatting sqref="L84:O84">
    <cfRule type="cellIs" dxfId="90" priority="119" operator="equal">
      <formula>""</formula>
    </cfRule>
  </conditionalFormatting>
  <conditionalFormatting sqref="L85:O85">
    <cfRule type="cellIs" dxfId="89" priority="118" operator="equal">
      <formula>""</formula>
    </cfRule>
  </conditionalFormatting>
  <conditionalFormatting sqref="L92">
    <cfRule type="cellIs" dxfId="88" priority="113" operator="equal">
      <formula>""</formula>
    </cfRule>
  </conditionalFormatting>
  <conditionalFormatting sqref="L91:O91">
    <cfRule type="cellIs" dxfId="87" priority="110" operator="equal">
      <formula>""</formula>
    </cfRule>
  </conditionalFormatting>
  <conditionalFormatting sqref="D97:D100">
    <cfRule type="cellIs" dxfId="86" priority="108" operator="equal">
      <formula>""</formula>
    </cfRule>
  </conditionalFormatting>
  <conditionalFormatting sqref="E71:F71">
    <cfRule type="cellIs" dxfId="85" priority="97" operator="equal">
      <formula>""</formula>
    </cfRule>
  </conditionalFormatting>
  <conditionalFormatting sqref="E74:F80 E89:F94">
    <cfRule type="cellIs" dxfId="84" priority="96" operator="equal">
      <formula>""</formula>
    </cfRule>
  </conditionalFormatting>
  <conditionalFormatting sqref="E81:F81">
    <cfRule type="cellIs" dxfId="83" priority="94" operator="equal">
      <formula>""</formula>
    </cfRule>
  </conditionalFormatting>
  <conditionalFormatting sqref="N93:N94">
    <cfRule type="cellIs" dxfId="82" priority="93" operator="equal">
      <formula>""</formula>
    </cfRule>
  </conditionalFormatting>
  <conditionalFormatting sqref="N96">
    <cfRule type="cellIs" dxfId="81" priority="92" operator="equal">
      <formula>""</formula>
    </cfRule>
  </conditionalFormatting>
  <conditionalFormatting sqref="E72:F72">
    <cfRule type="cellIs" dxfId="80" priority="89" operator="equal">
      <formula>""</formula>
    </cfRule>
  </conditionalFormatting>
  <conditionalFormatting sqref="C71">
    <cfRule type="cellIs" dxfId="79" priority="88" operator="equal">
      <formula>""</formula>
    </cfRule>
  </conditionalFormatting>
  <conditionalFormatting sqref="C72">
    <cfRule type="cellIs" dxfId="78" priority="87" operator="equal">
      <formula>""</formula>
    </cfRule>
  </conditionalFormatting>
  <conditionalFormatting sqref="B71">
    <cfRule type="cellIs" dxfId="77" priority="86" operator="equal">
      <formula>""</formula>
    </cfRule>
  </conditionalFormatting>
  <conditionalFormatting sqref="B72">
    <cfRule type="cellIs" dxfId="76" priority="85" operator="equal">
      <formula>""</formula>
    </cfRule>
  </conditionalFormatting>
  <conditionalFormatting sqref="B74">
    <cfRule type="cellIs" dxfId="75" priority="84" operator="equal">
      <formula>""</formula>
    </cfRule>
  </conditionalFormatting>
  <conditionalFormatting sqref="B80:C80 C83:C85 C91 C93:C94 C97">
    <cfRule type="cellIs" dxfId="74" priority="83" operator="equal">
      <formula>""</formula>
    </cfRule>
  </conditionalFormatting>
  <conditionalFormatting sqref="C82">
    <cfRule type="cellIs" dxfId="73" priority="82" operator="equal">
      <formula>""</formula>
    </cfRule>
  </conditionalFormatting>
  <conditionalFormatting sqref="C83">
    <cfRule type="cellIs" dxfId="72" priority="81" operator="equal">
      <formula>""</formula>
    </cfRule>
  </conditionalFormatting>
  <conditionalFormatting sqref="C81">
    <cfRule type="cellIs" dxfId="71" priority="80" operator="equal">
      <formula>""</formula>
    </cfRule>
  </conditionalFormatting>
  <conditionalFormatting sqref="B81">
    <cfRule type="cellIs" dxfId="70" priority="79" operator="equal">
      <formula>""</formula>
    </cfRule>
  </conditionalFormatting>
  <conditionalFormatting sqref="C89">
    <cfRule type="cellIs" dxfId="69" priority="78" operator="equal">
      <formula>""</formula>
    </cfRule>
  </conditionalFormatting>
  <conditionalFormatting sqref="C90">
    <cfRule type="cellIs" dxfId="68" priority="77" operator="equal">
      <formula>""</formula>
    </cfRule>
  </conditionalFormatting>
  <conditionalFormatting sqref="C92">
    <cfRule type="cellIs" dxfId="67" priority="76" operator="equal">
      <formula>""</formula>
    </cfRule>
  </conditionalFormatting>
  <conditionalFormatting sqref="C98">
    <cfRule type="cellIs" dxfId="66" priority="75" operator="equal">
      <formula>""</formula>
    </cfRule>
  </conditionalFormatting>
  <conditionalFormatting sqref="C99">
    <cfRule type="cellIs" dxfId="65" priority="74" operator="equal">
      <formula>""</formula>
    </cfRule>
  </conditionalFormatting>
  <conditionalFormatting sqref="C100">
    <cfRule type="cellIs" dxfId="64" priority="73" operator="equal">
      <formula>""</formula>
    </cfRule>
  </conditionalFormatting>
  <conditionalFormatting sqref="B83">
    <cfRule type="cellIs" dxfId="63" priority="71" operator="equal">
      <formula>""</formula>
    </cfRule>
  </conditionalFormatting>
  <conditionalFormatting sqref="B82">
    <cfRule type="cellIs" dxfId="62" priority="70" operator="equal">
      <formula>""</formula>
    </cfRule>
  </conditionalFormatting>
  <conditionalFormatting sqref="B84">
    <cfRule type="cellIs" dxfId="61" priority="69" operator="equal">
      <formula>""</formula>
    </cfRule>
  </conditionalFormatting>
  <conditionalFormatting sqref="B85">
    <cfRule type="cellIs" dxfId="60" priority="68" operator="equal">
      <formula>""</formula>
    </cfRule>
  </conditionalFormatting>
  <conditionalFormatting sqref="B89:B90">
    <cfRule type="cellIs" dxfId="59" priority="67" operator="equal">
      <formula>""</formula>
    </cfRule>
  </conditionalFormatting>
  <conditionalFormatting sqref="B91:B92">
    <cfRule type="cellIs" dxfId="58" priority="66" operator="equal">
      <formula>""</formula>
    </cfRule>
  </conditionalFormatting>
  <conditionalFormatting sqref="B93">
    <cfRule type="cellIs" dxfId="57" priority="65" operator="equal">
      <formula>""</formula>
    </cfRule>
  </conditionalFormatting>
  <conditionalFormatting sqref="B94">
    <cfRule type="cellIs" dxfId="56" priority="64" operator="equal">
      <formula>""</formula>
    </cfRule>
  </conditionalFormatting>
  <conditionalFormatting sqref="B96">
    <cfRule type="cellIs" dxfId="55" priority="63" operator="equal">
      <formula>""</formula>
    </cfRule>
  </conditionalFormatting>
  <conditionalFormatting sqref="B97:B100">
    <cfRule type="cellIs" dxfId="54" priority="62" operator="equal">
      <formula>""</formula>
    </cfRule>
  </conditionalFormatting>
  <conditionalFormatting sqref="E82:F82">
    <cfRule type="cellIs" dxfId="53" priority="61" operator="equal">
      <formula>""</formula>
    </cfRule>
  </conditionalFormatting>
  <conditionalFormatting sqref="E83:F84">
    <cfRule type="cellIs" dxfId="52" priority="60" operator="equal">
      <formula>""</formula>
    </cfRule>
  </conditionalFormatting>
  <conditionalFormatting sqref="E85:F85">
    <cfRule type="cellIs" dxfId="51" priority="59" operator="equal">
      <formula>""</formula>
    </cfRule>
  </conditionalFormatting>
  <conditionalFormatting sqref="E96:F100">
    <cfRule type="cellIs" dxfId="50" priority="58" operator="equal">
      <formula>""</formula>
    </cfRule>
  </conditionalFormatting>
  <conditionalFormatting sqref="M92:O92">
    <cfRule type="cellIs" dxfId="49" priority="57" operator="equal">
      <formula>""</formula>
    </cfRule>
  </conditionalFormatting>
  <conditionalFormatting sqref="D86:D88">
    <cfRule type="cellIs" dxfId="48" priority="56" operator="equal">
      <formula>""</formula>
    </cfRule>
  </conditionalFormatting>
  <conditionalFormatting sqref="E86:F88">
    <cfRule type="cellIs" dxfId="47" priority="55" operator="equal">
      <formula>""</formula>
    </cfRule>
  </conditionalFormatting>
  <conditionalFormatting sqref="A86 C86">
    <cfRule type="cellIs" dxfId="46" priority="54" operator="equal">
      <formula>""</formula>
    </cfRule>
  </conditionalFormatting>
  <conditionalFormatting sqref="B86">
    <cfRule type="cellIs" dxfId="45" priority="53" operator="equal">
      <formula>""</formula>
    </cfRule>
  </conditionalFormatting>
  <conditionalFormatting sqref="A87 C87">
    <cfRule type="cellIs" dxfId="44" priority="52" operator="equal">
      <formula>""</formula>
    </cfRule>
  </conditionalFormatting>
  <conditionalFormatting sqref="B87">
    <cfRule type="cellIs" dxfId="43" priority="51" operator="equal">
      <formula>""</formula>
    </cfRule>
  </conditionalFormatting>
  <conditionalFormatting sqref="A88 C88">
    <cfRule type="cellIs" dxfId="42" priority="50" operator="equal">
      <formula>""</formula>
    </cfRule>
  </conditionalFormatting>
  <conditionalFormatting sqref="B88">
    <cfRule type="cellIs" dxfId="41" priority="49" operator="equal">
      <formula>""</formula>
    </cfRule>
  </conditionalFormatting>
  <conditionalFormatting sqref="D95">
    <cfRule type="cellIs" dxfId="40" priority="48" operator="equal">
      <formula>""</formula>
    </cfRule>
  </conditionalFormatting>
  <conditionalFormatting sqref="E95:F95">
    <cfRule type="cellIs" dxfId="39" priority="47" operator="equal">
      <formula>""</formula>
    </cfRule>
  </conditionalFormatting>
  <conditionalFormatting sqref="A95 C95">
    <cfRule type="cellIs" dxfId="38" priority="46" operator="equal">
      <formula>""</formula>
    </cfRule>
  </conditionalFormatting>
  <conditionalFormatting sqref="B95">
    <cfRule type="cellIs" dxfId="37" priority="45" operator="equal">
      <formula>""</formula>
    </cfRule>
  </conditionalFormatting>
  <conditionalFormatting sqref="C96">
    <cfRule type="cellIs" dxfId="36" priority="44" operator="equal">
      <formula>""</formula>
    </cfRule>
  </conditionalFormatting>
  <conditionalFormatting sqref="L86:O88">
    <cfRule type="cellIs" dxfId="35" priority="42" operator="equal">
      <formula>""</formula>
    </cfRule>
  </conditionalFormatting>
  <conditionalFormatting sqref="L95:M95 O95">
    <cfRule type="cellIs" dxfId="34" priority="41" operator="equal">
      <formula>""</formula>
    </cfRule>
  </conditionalFormatting>
  <conditionalFormatting sqref="N95">
    <cfRule type="cellIs" dxfId="33" priority="40" operator="equal">
      <formula>""</formula>
    </cfRule>
  </conditionalFormatting>
  <conditionalFormatting sqref="D103:F105">
    <cfRule type="cellIs" dxfId="32" priority="33" operator="equal">
      <formula>""</formula>
    </cfRule>
  </conditionalFormatting>
  <conditionalFormatting sqref="D101:F101">
    <cfRule type="cellIs" dxfId="31" priority="32" operator="equal">
      <formula>""</formula>
    </cfRule>
  </conditionalFormatting>
  <conditionalFormatting sqref="C101">
    <cfRule type="cellIs" dxfId="30" priority="31" operator="equal">
      <formula>""</formula>
    </cfRule>
  </conditionalFormatting>
  <conditionalFormatting sqref="B101">
    <cfRule type="cellIs" dxfId="29" priority="30" operator="equal">
      <formula>""</formula>
    </cfRule>
  </conditionalFormatting>
  <conditionalFormatting sqref="D102:F102">
    <cfRule type="cellIs" dxfId="28" priority="29" operator="equal">
      <formula>""</formula>
    </cfRule>
  </conditionalFormatting>
  <conditionalFormatting sqref="C102">
    <cfRule type="cellIs" dxfId="27" priority="28" operator="equal">
      <formula>""</formula>
    </cfRule>
  </conditionalFormatting>
  <conditionalFormatting sqref="B102">
    <cfRule type="cellIs" dxfId="26" priority="27" operator="equal">
      <formula>""</formula>
    </cfRule>
  </conditionalFormatting>
  <conditionalFormatting sqref="C103">
    <cfRule type="cellIs" dxfId="25" priority="26" operator="equal">
      <formula>""</formula>
    </cfRule>
  </conditionalFormatting>
  <conditionalFormatting sqref="B103">
    <cfRule type="cellIs" dxfId="24" priority="25" operator="equal">
      <formula>""</formula>
    </cfRule>
  </conditionalFormatting>
  <conditionalFormatting sqref="C105">
    <cfRule type="cellIs" dxfId="23" priority="24" operator="equal">
      <formula>""</formula>
    </cfRule>
  </conditionalFormatting>
  <conditionalFormatting sqref="B105">
    <cfRule type="cellIs" dxfId="22" priority="23" operator="equal">
      <formula>""</formula>
    </cfRule>
  </conditionalFormatting>
  <conditionalFormatting sqref="C104">
    <cfRule type="cellIs" dxfId="21" priority="22" operator="equal">
      <formula>""</formula>
    </cfRule>
  </conditionalFormatting>
  <conditionalFormatting sqref="B104">
    <cfRule type="cellIs" dxfId="20" priority="21" operator="equal">
      <formula>""</formula>
    </cfRule>
  </conditionalFormatting>
  <conditionalFormatting sqref="Q55:T55">
    <cfRule type="cellIs" dxfId="19" priority="20" operator="equal">
      <formula>""</formula>
    </cfRule>
  </conditionalFormatting>
  <conditionalFormatting sqref="Q74:T74">
    <cfRule type="cellIs" dxfId="18" priority="19" operator="equal">
      <formula>""</formula>
    </cfRule>
  </conditionalFormatting>
  <conditionalFormatting sqref="Q75:T75">
    <cfRule type="cellIs" dxfId="17" priority="18" operator="equal">
      <formula>""</formula>
    </cfRule>
  </conditionalFormatting>
  <conditionalFormatting sqref="Q76:T76">
    <cfRule type="cellIs" dxfId="16" priority="17" operator="equal">
      <formula>""</formula>
    </cfRule>
  </conditionalFormatting>
  <conditionalFormatting sqref="Q77:T77">
    <cfRule type="cellIs" dxfId="15" priority="16" operator="equal">
      <formula>""</formula>
    </cfRule>
  </conditionalFormatting>
  <conditionalFormatting sqref="Q81:T81">
    <cfRule type="cellIs" dxfId="14" priority="15" operator="equal">
      <formula>""</formula>
    </cfRule>
  </conditionalFormatting>
  <conditionalFormatting sqref="Q83:T83">
    <cfRule type="cellIs" dxfId="13" priority="14" operator="equal">
      <formula>""</formula>
    </cfRule>
  </conditionalFormatting>
  <conditionalFormatting sqref="Q84:T84">
    <cfRule type="cellIs" dxfId="12" priority="13" operator="equal">
      <formula>""</formula>
    </cfRule>
  </conditionalFormatting>
  <conditionalFormatting sqref="Q85:T85">
    <cfRule type="cellIs" dxfId="11" priority="12" operator="equal">
      <formula>""</formula>
    </cfRule>
  </conditionalFormatting>
  <conditionalFormatting sqref="Q86:T86">
    <cfRule type="cellIs" dxfId="10" priority="11" operator="equal">
      <formula>""</formula>
    </cfRule>
  </conditionalFormatting>
  <conditionalFormatting sqref="Q87:T87">
    <cfRule type="cellIs" dxfId="9" priority="10" operator="equal">
      <formula>""</formula>
    </cfRule>
  </conditionalFormatting>
  <conditionalFormatting sqref="Q88:T88">
    <cfRule type="cellIs" dxfId="8" priority="9" operator="equal">
      <formula>""</formula>
    </cfRule>
  </conditionalFormatting>
  <conditionalFormatting sqref="Q92">
    <cfRule type="cellIs" dxfId="7" priority="8" operator="equal">
      <formula>""</formula>
    </cfRule>
  </conditionalFormatting>
  <conditionalFormatting sqref="Q91:T91">
    <cfRule type="cellIs" dxfId="6" priority="7" operator="equal">
      <formula>""</formula>
    </cfRule>
  </conditionalFormatting>
  <conditionalFormatting sqref="R92:T92">
    <cfRule type="cellIs" dxfId="5" priority="6" operator="equal">
      <formula>""</formula>
    </cfRule>
  </conditionalFormatting>
  <conditionalFormatting sqref="Q93:R94 T93:T94">
    <cfRule type="cellIs" dxfId="4" priority="5" operator="equal">
      <formula>""</formula>
    </cfRule>
  </conditionalFormatting>
  <conditionalFormatting sqref="S93:S94">
    <cfRule type="cellIs" dxfId="3" priority="4" operator="equal">
      <formula>""</formula>
    </cfRule>
  </conditionalFormatting>
  <conditionalFormatting sqref="S96">
    <cfRule type="cellIs" dxfId="2" priority="3" operator="equal">
      <formula>""</formula>
    </cfRule>
  </conditionalFormatting>
  <conditionalFormatting sqref="Q95:R95 T95">
    <cfRule type="cellIs" dxfId="1" priority="2" operator="equal">
      <formula>""</formula>
    </cfRule>
  </conditionalFormatting>
  <conditionalFormatting sqref="S95">
    <cfRule type="cellIs" dxfId="0" priority="1" operator="equal">
      <formula>""</formula>
    </cfRule>
  </conditionalFormatting>
  <pageMargins left="0.25" right="0.25" top="0.75" bottom="0.75" header="0.3" footer="0.3"/>
  <pageSetup paperSize="8" scale="20" firstPageNumber="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2025-04-15T07:01:38Z</dcterms:modified>
</cp:coreProperties>
</file>