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4F33ABB-26FC-425E-917F-430B0BA271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H7" i="1"/>
  <c r="D7" i="1"/>
  <c r="G6" i="1"/>
  <c r="G7" i="1" s="1"/>
  <c r="I6" i="1" l="1"/>
  <c r="I7" i="1" s="1"/>
  <c r="G11" i="1" l="1"/>
  <c r="I11" i="1" s="1"/>
  <c r="E13" i="1"/>
  <c r="F13" i="1"/>
  <c r="H13" i="1"/>
  <c r="D13" i="1"/>
  <c r="D14" i="1" s="1"/>
  <c r="G10" i="1"/>
  <c r="G9" i="1"/>
  <c r="I9" i="1" s="1"/>
  <c r="G8" i="1"/>
  <c r="I8" i="1" s="1"/>
  <c r="G13" i="1" l="1"/>
  <c r="I10" i="1"/>
  <c r="I13" i="1" s="1"/>
  <c r="E14" i="1" l="1"/>
  <c r="F14" i="1"/>
  <c r="H14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G14" i="1" l="1"/>
  <c r="I14" i="1" l="1"/>
</calcChain>
</file>

<file path=xl/sharedStrings.xml><?xml version="1.0" encoding="utf-8"?>
<sst xmlns="http://schemas.openxmlformats.org/spreadsheetml/2006/main" count="28" uniqueCount="27">
  <si>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</si>
  <si>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</si>
  <si>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</si>
  <si>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</si>
  <si>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</si>
  <si>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</si>
  <si>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</si>
  <si>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</si>
  <si>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</si>
  <si>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</si>
  <si>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</si>
  <si>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</si>
  <si>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</si>
  <si>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</si>
  <si>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</si>
  <si>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</si>
  <si>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дс1</t>
  </si>
  <si>
    <t>дс2</t>
  </si>
  <si>
    <t>дс3</t>
  </si>
  <si>
    <t>дс5</t>
  </si>
  <si>
    <t xml:space="preserve">Директор </t>
  </si>
  <si>
    <t>30.11.2025 г.</t>
  </si>
  <si>
    <t xml:space="preserve"> от "      "                              2025 г.</t>
  </si>
  <si>
    <t xml:space="preserve">___________________ </t>
  </si>
  <si>
    <t xml:space="preserve">Приложение № 24 к договору подряда № 1/КС-2025 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</si>
  <si>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 xml:space="preserve">вода в эксплуатацию мощностей ТшО </t>
    </r>
    <r>
      <rPr>
        <sz val="11"/>
        <color theme="1"/>
        <rFont val="Times New Roman"/>
        <family val="1"/>
        <charset val="204"/>
      </rPr>
      <t xml:space="preserve">
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Тайшетское отделение»</t>
    </r>
  </si>
  <si>
    <t>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Тайшетское отделение», 778 однофаз. ИПУ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</si>
</sst>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1" xfId="0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0" xfId="0" applyNumberFormat="1" applyFont="1" applyFill="1" applyBorder="1"/>
    <xf numFmtId="0" fontId="0" fillId="0" borderId="0" xfId="0" applyFill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zoomScale="110" zoomScaleNormal="110" workbookViewId="0">
      <pane ySplit="5" topLeftCell="A6" activePane="bottomLeft" state="frozen"/>
      <selection pane="bottomLeft" activeCell="J20" sqref="J20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6" width="16.5703125" customWidth="1"/>
    <col min="7" max="7" width="16.140625" customWidth="1"/>
    <col min="8" max="8" width="14" customWidth="1"/>
    <col min="9" max="10" width="15.7109375" customWidth="1"/>
    <col min="11" max="11" width="16.42578125" customWidth="1"/>
    <col min="12" max="12" width="12.28515625" customWidth="1"/>
    <col min="13" max="13" width="12" customWidth="1"/>
    <col min="14" max="14" width="12.85546875" customWidth="1"/>
    <col min="15" max="15" width="13.7109375" customWidth="1"/>
    <col min="16" max="16" width="17" customWidth="1"/>
  </cols>
  <sheetData>
    <row r="1" spans="1:15" x14ac:dyDescent="0.25">
      <c r="A1" s="1"/>
      <c r="B1" s="27" t="s">
        <v>24</v>
      </c>
      <c r="C1" s="27"/>
      <c r="D1" s="27"/>
      <c r="E1" s="27"/>
      <c r="F1" s="27"/>
      <c r="G1" s="27"/>
      <c r="H1" s="27"/>
      <c r="I1" s="27"/>
      <c r="J1" s="7"/>
    </row>
    <row r="2" spans="1:15" x14ac:dyDescent="0.25">
      <c r="A2" s="1"/>
      <c r="B2" s="1"/>
      <c r="C2" s="1"/>
      <c r="D2" s="28" t="s">
        <v>22</v>
      </c>
      <c r="E2" s="28"/>
      <c r="F2" s="28"/>
      <c r="G2" s="28"/>
      <c r="H2" s="28"/>
      <c r="I2" s="28"/>
      <c r="J2" s="7"/>
    </row>
    <row r="3" spans="1:15" x14ac:dyDescent="0.25">
      <c r="A3" s="1"/>
      <c r="B3" s="1"/>
      <c r="C3" s="1"/>
      <c r="D3" s="1"/>
      <c r="E3" s="1"/>
      <c r="F3" s="1"/>
      <c r="G3" s="1"/>
      <c r="H3" s="1"/>
    </row>
    <row r="4" spans="1:15" ht="60" customHeight="1" x14ac:dyDescent="0.25">
      <c r="A4" s="29" t="s">
        <v>25</v>
      </c>
      <c r="B4" s="29"/>
      <c r="C4" s="29"/>
      <c r="D4" s="29"/>
      <c r="E4" s="29"/>
      <c r="F4" s="29"/>
      <c r="G4" s="29"/>
      <c r="H4" s="29"/>
      <c r="I4" s="29"/>
      <c r="J4" s="9"/>
    </row>
    <row r="5" spans="1:15" ht="79.5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3" t="s">
        <v>7</v>
      </c>
      <c r="H5" s="4" t="s">
        <v>9</v>
      </c>
      <c r="I5" s="2" t="s">
        <v>8</v>
      </c>
      <c r="J5" s="9"/>
    </row>
    <row r="6" spans="1:15" ht="105" x14ac:dyDescent="0.25">
      <c r="A6" s="5" t="s">
        <v>3</v>
      </c>
      <c r="B6" s="19" t="s">
        <v>26</v>
      </c>
      <c r="C6" s="12" t="s">
        <v>21</v>
      </c>
      <c r="D6" s="6">
        <v>1697720.22</v>
      </c>
      <c r="E6" s="6">
        <v>8252510.2199999997</v>
      </c>
      <c r="F6" s="6">
        <v>811292.14</v>
      </c>
      <c r="G6" s="6">
        <f>SUM(D6:F6)</f>
        <v>10761522.58</v>
      </c>
      <c r="H6" s="6">
        <v>2152304.52</v>
      </c>
      <c r="I6" s="6">
        <f>SUM(G6:H6)</f>
        <v>12913827.1</v>
      </c>
      <c r="J6" s="10"/>
      <c r="K6" s="14"/>
      <c r="L6" s="13"/>
      <c r="M6" s="16"/>
      <c r="N6" s="13"/>
      <c r="O6" s="14"/>
    </row>
    <row r="7" spans="1:15" s="24" customFormat="1" ht="29.25" customHeight="1" x14ac:dyDescent="0.25">
      <c r="A7" s="20"/>
      <c r="B7" s="21" t="s">
        <v>2</v>
      </c>
      <c r="C7" s="21"/>
      <c r="D7" s="22">
        <f>D6</f>
        <v>1697720.22</v>
      </c>
      <c r="E7" s="22">
        <f t="shared" ref="E7:I7" si="0">E6</f>
        <v>8252510.2199999997</v>
      </c>
      <c r="F7" s="22">
        <f>F6</f>
        <v>811292.14</v>
      </c>
      <c r="G7" s="22">
        <f t="shared" si="0"/>
        <v>10761522.58</v>
      </c>
      <c r="H7" s="22">
        <f t="shared" si="0"/>
        <v>2152304.52</v>
      </c>
      <c r="I7" s="22">
        <f t="shared" si="0"/>
        <v>12913827.1</v>
      </c>
      <c r="J7" s="23"/>
    </row>
    <row r="8" spans="1:15" ht="29.25" hidden="1" customHeight="1" x14ac:dyDescent="0.25">
      <c r="A8" s="17"/>
      <c r="B8" s="18"/>
      <c r="C8" s="18" t="s">
        <v>16</v>
      </c>
      <c r="D8" s="11">
        <v>183927.91</v>
      </c>
      <c r="E8" s="11">
        <v>829287.35</v>
      </c>
      <c r="F8" s="11">
        <v>0</v>
      </c>
      <c r="G8" s="11">
        <f>SUM(D8:F8)</f>
        <v>1013215.26</v>
      </c>
      <c r="H8" s="11">
        <v>202643.05</v>
      </c>
      <c r="I8" s="11">
        <f>SUM(G8:H8)</f>
        <v>1215858.31</v>
      </c>
      <c r="J8" s="11"/>
    </row>
    <row r="9" spans="1:15" ht="29.25" hidden="1" customHeight="1" x14ac:dyDescent="0.25">
      <c r="A9" s="17"/>
      <c r="B9" s="18"/>
      <c r="C9" s="18" t="s">
        <v>17</v>
      </c>
      <c r="D9" s="11">
        <v>865188.62000000011</v>
      </c>
      <c r="E9" s="11">
        <v>4713130.41</v>
      </c>
      <c r="F9" s="11">
        <v>358500.21</v>
      </c>
      <c r="G9" s="11">
        <f>SUM(D9:F9)</f>
        <v>5936819.2400000002</v>
      </c>
      <c r="H9" s="11">
        <v>1187363.8500000001</v>
      </c>
      <c r="I9" s="11">
        <f>SUM(G9:H9)</f>
        <v>7124183.0899999999</v>
      </c>
      <c r="J9" s="11"/>
    </row>
    <row r="10" spans="1:15" ht="29.25" hidden="1" customHeight="1" x14ac:dyDescent="0.25">
      <c r="A10" s="17"/>
      <c r="B10" s="18"/>
      <c r="C10" s="18" t="s">
        <v>18</v>
      </c>
      <c r="D10" s="11">
        <v>7539510.1800000006</v>
      </c>
      <c r="E10" s="11">
        <v>21812129.030000001</v>
      </c>
      <c r="F10" s="11">
        <v>1715982.01</v>
      </c>
      <c r="G10" s="11">
        <f>SUM(D10:F10)</f>
        <v>31067621.220000003</v>
      </c>
      <c r="H10" s="11">
        <v>6213524.2400000002</v>
      </c>
      <c r="I10" s="11">
        <f>SUM(G10:H10)</f>
        <v>37281145.460000001</v>
      </c>
      <c r="J10" s="11"/>
    </row>
    <row r="11" spans="1:15" ht="29.25" hidden="1" customHeight="1" x14ac:dyDescent="0.25">
      <c r="A11" s="17"/>
      <c r="B11" s="18"/>
      <c r="C11" s="18" t="s">
        <v>19</v>
      </c>
      <c r="D11" s="11">
        <v>1509590.29</v>
      </c>
      <c r="E11" s="11">
        <v>5201228.4400000004</v>
      </c>
      <c r="F11" s="11">
        <v>191098.53</v>
      </c>
      <c r="G11" s="11">
        <f>SUM(D11:F11)+F12</f>
        <v>7398855.3000000007</v>
      </c>
      <c r="H11" s="11">
        <v>1479771.06</v>
      </c>
      <c r="I11" s="11">
        <f>SUM(G11:H11)</f>
        <v>8878626.3600000013</v>
      </c>
      <c r="J11" s="11"/>
    </row>
    <row r="12" spans="1:15" ht="29.25" hidden="1" customHeight="1" x14ac:dyDescent="0.25">
      <c r="A12" s="17"/>
      <c r="B12" s="18"/>
      <c r="C12" s="18"/>
      <c r="D12" s="11"/>
      <c r="E12" s="11"/>
      <c r="F12" s="11">
        <v>496938.04</v>
      </c>
      <c r="G12" s="11"/>
      <c r="H12" s="11"/>
      <c r="I12" s="11"/>
      <c r="J12" s="11"/>
    </row>
    <row r="13" spans="1:15" ht="29.25" hidden="1" customHeight="1" x14ac:dyDescent="0.25">
      <c r="A13" s="17"/>
      <c r="B13" s="18"/>
      <c r="C13" s="18"/>
      <c r="D13" s="11">
        <f t="shared" ref="D13:I13" si="1">SUM(D8:D11)</f>
        <v>10098217</v>
      </c>
      <c r="E13" s="11">
        <f t="shared" si="1"/>
        <v>32555775.23</v>
      </c>
      <c r="F13" s="11">
        <f t="shared" si="1"/>
        <v>2265580.75</v>
      </c>
      <c r="G13" s="11">
        <f t="shared" si="1"/>
        <v>45416511.019999996</v>
      </c>
      <c r="H13" s="11">
        <f t="shared" si="1"/>
        <v>9083302.2000000011</v>
      </c>
      <c r="I13" s="11">
        <f t="shared" si="1"/>
        <v>54499813.219999999</v>
      </c>
      <c r="J13" s="11"/>
    </row>
    <row r="14" spans="1:15" ht="29.25" hidden="1" customHeight="1" x14ac:dyDescent="0.25">
      <c r="A14" s="17"/>
      <c r="B14" s="18"/>
      <c r="C14" s="18"/>
      <c r="D14" s="11">
        <f t="shared" ref="D14:I14" si="2">D7-D13</f>
        <v>-8400496.7799999993</v>
      </c>
      <c r="E14" s="11">
        <f t="shared" si="2"/>
        <v>-24303265.010000002</v>
      </c>
      <c r="F14" s="11">
        <f t="shared" si="2"/>
        <v>-1454288.6099999999</v>
      </c>
      <c r="G14" s="11">
        <f t="shared" si="2"/>
        <v>-34654988.439999998</v>
      </c>
      <c r="H14" s="11">
        <f t="shared" si="2"/>
        <v>-6930997.6800000016</v>
      </c>
      <c r="I14" s="11">
        <f t="shared" si="2"/>
        <v>-41585986.119999997</v>
      </c>
      <c r="J14" s="11"/>
    </row>
    <row r="15" spans="1:15" ht="29.25" hidden="1" customHeight="1" x14ac:dyDescent="0.25">
      <c r="A15" s="17"/>
      <c r="B15" s="18"/>
      <c r="C15" s="18"/>
      <c r="D15" s="11">
        <v>516599.93999999948</v>
      </c>
      <c r="E15" s="11">
        <v>376236.72000000253</v>
      </c>
      <c r="F15" s="11">
        <v>13759.100000000093</v>
      </c>
      <c r="G15" s="11">
        <v>409657.72000000626</v>
      </c>
      <c r="H15" s="11">
        <v>81931.549999998882</v>
      </c>
      <c r="I15" s="11">
        <v>491589.27000000299</v>
      </c>
      <c r="J15" s="11"/>
    </row>
    <row r="16" spans="1:15" x14ac:dyDescent="0.25">
      <c r="A16" s="1"/>
      <c r="B16" s="1"/>
      <c r="C16" s="1"/>
      <c r="D16" s="25"/>
      <c r="E16" s="25"/>
      <c r="F16" s="25"/>
      <c r="G16" s="25"/>
      <c r="H16" s="25"/>
      <c r="I16" s="26"/>
    </row>
    <row r="17" spans="1:9" x14ac:dyDescent="0.25">
      <c r="A17" s="1"/>
      <c r="B17" s="1"/>
      <c r="C17" s="1"/>
      <c r="D17" s="1"/>
      <c r="E17" s="1"/>
      <c r="F17" s="1"/>
      <c r="G17" s="1"/>
      <c r="H17" s="1"/>
    </row>
    <row r="18" spans="1:9" x14ac:dyDescent="0.25">
      <c r="A18" s="1"/>
      <c r="B18" s="8" t="s">
        <v>10</v>
      </c>
      <c r="C18" s="8"/>
      <c r="D18" s="1"/>
      <c r="E18" s="1"/>
      <c r="F18" s="1"/>
      <c r="G18" s="8" t="s">
        <v>11</v>
      </c>
      <c r="H18" s="1"/>
    </row>
    <row r="19" spans="1:9" x14ac:dyDescent="0.25">
      <c r="A19" s="1"/>
      <c r="B19" s="1" t="s">
        <v>20</v>
      </c>
      <c r="C19" s="1"/>
      <c r="D19" s="1"/>
      <c r="E19" s="1"/>
      <c r="F19" s="1"/>
      <c r="G19" s="1" t="s">
        <v>12</v>
      </c>
      <c r="H19" s="1"/>
    </row>
    <row r="20" spans="1:9" x14ac:dyDescent="0.25">
      <c r="A20" s="1"/>
      <c r="B20" s="1"/>
      <c r="C20" s="1"/>
      <c r="D20" s="1"/>
      <c r="E20" s="1"/>
      <c r="F20" s="1"/>
      <c r="G20" s="1"/>
      <c r="H20" s="1"/>
    </row>
    <row r="21" spans="1:9" x14ac:dyDescent="0.25">
      <c r="A21" s="1"/>
      <c r="B21" s="1" t="s">
        <v>23</v>
      </c>
      <c r="C21" s="1"/>
      <c r="D21" s="1"/>
      <c r="E21" s="1"/>
      <c r="F21" s="1"/>
      <c r="G21" s="1" t="s">
        <v>13</v>
      </c>
      <c r="H21" s="1"/>
    </row>
    <row r="22" spans="1:9" x14ac:dyDescent="0.25">
      <c r="A22" s="1"/>
      <c r="B22" s="1"/>
      <c r="C22" s="1"/>
      <c r="D22" s="1"/>
      <c r="E22" s="1"/>
      <c r="F22" s="1"/>
      <c r="G22" s="1"/>
      <c r="H22" s="1"/>
    </row>
    <row r="23" spans="1:9" x14ac:dyDescent="0.25">
      <c r="A23" s="1"/>
      <c r="B23" s="1" t="s">
        <v>14</v>
      </c>
      <c r="C23" s="1"/>
      <c r="D23" s="1"/>
      <c r="E23" s="1"/>
      <c r="F23" s="1"/>
      <c r="G23" s="1" t="s">
        <v>14</v>
      </c>
      <c r="H23" s="1"/>
    </row>
    <row r="24" spans="1:9" x14ac:dyDescent="0.25">
      <c r="A24" s="1"/>
      <c r="B24" s="1"/>
      <c r="C24" s="1"/>
      <c r="D24" s="1"/>
      <c r="E24" s="1"/>
      <c r="F24" s="1"/>
      <c r="G24" s="1"/>
      <c r="H24" s="1"/>
    </row>
    <row r="25" spans="1:9" x14ac:dyDescent="0.25">
      <c r="A25" s="1"/>
      <c r="B25" s="1"/>
      <c r="C25" s="1"/>
      <c r="D25" s="15"/>
      <c r="E25" s="15"/>
      <c r="F25" s="15"/>
      <c r="G25" s="15"/>
      <c r="H25" s="15"/>
      <c r="I25" s="15"/>
    </row>
    <row r="26" spans="1:9" x14ac:dyDescent="0.25">
      <c r="A26" s="1"/>
      <c r="B26" s="1"/>
      <c r="C26" s="1"/>
      <c r="D26" s="15"/>
      <c r="E26" s="15"/>
      <c r="F26" s="15"/>
      <c r="G26" s="15"/>
      <c r="H26" s="15"/>
      <c r="I26" s="15"/>
    </row>
    <row r="27" spans="1:9" x14ac:dyDescent="0.25">
      <c r="A27" s="1"/>
      <c r="B27" s="1"/>
      <c r="C27" s="1"/>
      <c r="D27" s="15"/>
      <c r="E27" s="15"/>
      <c r="F27" s="15"/>
      <c r="G27" s="15"/>
      <c r="H27" s="15"/>
      <c r="I27" s="15"/>
    </row>
    <row r="28" spans="1:9" x14ac:dyDescent="0.25">
      <c r="A28" s="1"/>
      <c r="B28" s="1"/>
      <c r="C28" s="1"/>
      <c r="D28" s="15"/>
      <c r="E28" s="15"/>
      <c r="F28" s="15"/>
      <c r="G28" s="15"/>
      <c r="H28" s="15"/>
      <c r="I28" s="15"/>
    </row>
    <row r="29" spans="1:9" x14ac:dyDescent="0.25">
      <c r="A29" s="1"/>
      <c r="B29" s="1"/>
      <c r="C29" s="1"/>
      <c r="D29" s="15"/>
      <c r="E29" s="1"/>
      <c r="F29" s="1"/>
      <c r="G29" s="1"/>
      <c r="H29" s="1"/>
    </row>
    <row r="30" spans="1:9" x14ac:dyDescent="0.25">
      <c r="A30" s="1"/>
      <c r="B30" s="1"/>
      <c r="C30" s="1"/>
      <c r="D30" s="15"/>
      <c r="E30" s="1"/>
      <c r="F30" s="1"/>
      <c r="G30" s="1"/>
      <c r="H30" s="1"/>
    </row>
    <row r="31" spans="1:9" x14ac:dyDescent="0.25">
      <c r="D31" s="15"/>
    </row>
  </sheetData>
  <mergeCells count="3">
    <mergeCell ref="B1:I1"/>
    <mergeCell ref="D2:I2"/>
    <mergeCell ref="A4:I4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6">
        <v>4562371</v>
      </c>
      <c r="B1" s="6">
        <v>27549913</v>
      </c>
      <c r="C1" s="6">
        <v>4363965</v>
      </c>
      <c r="D1" s="6">
        <f>SUM(A1:C1)</f>
        <v>36476249</v>
      </c>
      <c r="E1" s="6">
        <f>F1-D1</f>
        <v>7295249.799999997</v>
      </c>
      <c r="F1" s="6">
        <f>D1*1.2</f>
        <v>43771498.799999997</v>
      </c>
    </row>
    <row r="2" spans="1:6" x14ac:dyDescent="0.25">
      <c r="A2" s="12">
        <v>2394286</v>
      </c>
      <c r="B2" s="12">
        <v>14340911</v>
      </c>
      <c r="C2" s="12">
        <v>2218866</v>
      </c>
      <c r="D2" s="12">
        <f>SUM(A2:C2)</f>
        <v>18954063</v>
      </c>
      <c r="E2" s="12">
        <f>F2-D2</f>
        <v>3790812.5999999978</v>
      </c>
      <c r="F2" s="12">
        <f>D2*1.2</f>
        <v>22744875.599999998</v>
      </c>
    </row>
    <row r="3" spans="1:6" x14ac:dyDescent="0.25">
      <c r="A3" s="12">
        <v>15936</v>
      </c>
      <c r="B3" s="12">
        <v>43359</v>
      </c>
      <c r="C3" s="12">
        <v>468</v>
      </c>
      <c r="D3" s="12">
        <f>SUM(A3:C3)</f>
        <v>59763</v>
      </c>
      <c r="E3" s="12">
        <f>F3-D3</f>
        <v>11952.599999999991</v>
      </c>
      <c r="F3" s="12">
        <f>D3*1.2</f>
        <v>71715.599999999991</v>
      </c>
    </row>
    <row r="4" spans="1:6" x14ac:dyDescent="0.25">
      <c r="A4" s="12">
        <v>373405</v>
      </c>
      <c r="B4" s="12">
        <v>2279325</v>
      </c>
      <c r="C4" s="12">
        <v>342369</v>
      </c>
      <c r="D4" s="12">
        <f>SUM(A4:C4)</f>
        <v>2995099</v>
      </c>
      <c r="E4" s="12">
        <f>F4-D4</f>
        <v>599019.79999999981</v>
      </c>
      <c r="F4" s="12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2025-03-11T05:17:44Z</dcterms:modified>
</cp:coreProperties>
</file>